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10" windowWidth="15480" windowHeight="10665" activeTab="0"/>
  </bookViews>
  <sheets>
    <sheet name="Ведомственная" sheetId="1" r:id="rId1"/>
  </sheets>
  <definedNames>
    <definedName name="_xlnm.Print_Titles" localSheetId="0">'Ведомственная'!$5:$6</definedName>
    <definedName name="_xlnm.Print_Area" localSheetId="0">'Ведомственная'!$A$2:$J$164</definedName>
  </definedNames>
  <calcPr fullCalcOnLoad="1"/>
</workbook>
</file>

<file path=xl/sharedStrings.xml><?xml version="1.0" encoding="utf-8"?>
<sst xmlns="http://schemas.openxmlformats.org/spreadsheetml/2006/main" count="555" uniqueCount="176">
  <si>
    <t>Иные бюджетные ассигнования</t>
  </si>
  <si>
    <t>Уплата налогов, сборов и иных платежей</t>
  </si>
  <si>
    <t>800</t>
  </si>
  <si>
    <t>850</t>
  </si>
  <si>
    <t>0503</t>
  </si>
  <si>
    <t>Благоустройство</t>
  </si>
  <si>
    <t>Дорожное хозяйство (дорожные фонды)</t>
  </si>
  <si>
    <t>(тыс. рублей)</t>
  </si>
  <si>
    <t>№ строки</t>
  </si>
  <si>
    <t>Наименование главных распорядителей и наименование показателей бюджетной классификации</t>
  </si>
  <si>
    <t>Целевая статья</t>
  </si>
  <si>
    <t>1</t>
  </si>
  <si>
    <t>2</t>
  </si>
  <si>
    <t>3</t>
  </si>
  <si>
    <t>4</t>
  </si>
  <si>
    <t>5</t>
  </si>
  <si>
    <t>6</t>
  </si>
  <si>
    <t/>
  </si>
  <si>
    <t>0100</t>
  </si>
  <si>
    <t>Коммунальное хозяйство</t>
  </si>
  <si>
    <t>0502</t>
  </si>
  <si>
    <t>0200</t>
  </si>
  <si>
    <t>Резервные фонды</t>
  </si>
  <si>
    <t>0300</t>
  </si>
  <si>
    <t>0111</t>
  </si>
  <si>
    <t>Отдельные мероприятия</t>
  </si>
  <si>
    <t>Непрограммные расходы по переданным полномочиям органов исполнительной власти</t>
  </si>
  <si>
    <t xml:space="preserve">Иные межбюджетные трансферты </t>
  </si>
  <si>
    <t>Непрограммные расходы отдельных органов исполнительной власти</t>
  </si>
  <si>
    <t>Резервные средства</t>
  </si>
  <si>
    <t>870</t>
  </si>
  <si>
    <t>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t>
  </si>
  <si>
    <t>Национальная безопасность и правоохранительная деятельность</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</si>
  <si>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</si>
  <si>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</si>
  <si>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Национальная оборона</t>
  </si>
  <si>
    <t>Жилищно-коммунальное хозяйство</t>
  </si>
  <si>
    <t>Национальная экономика</t>
  </si>
  <si>
    <t>Расходы на выплату персоналу казенных учреждений</t>
  </si>
  <si>
    <t>Другие вопросы в области национальной безопасности и правоохранительной деятельности</t>
  </si>
  <si>
    <t>0314</t>
  </si>
  <si>
    <t xml:space="preserve">  </t>
  </si>
  <si>
    <t>0500</t>
  </si>
  <si>
    <t>0505</t>
  </si>
  <si>
    <t>100</t>
  </si>
  <si>
    <t>110</t>
  </si>
  <si>
    <t>Мобилизационная и вневойсковая подготовка</t>
  </si>
  <si>
    <t>240</t>
  </si>
  <si>
    <t>Вид расходов</t>
  </si>
  <si>
    <t>0409</t>
  </si>
  <si>
    <t>Раздел, подраздел</t>
  </si>
  <si>
    <t>Межбюджетные трансферты</t>
  </si>
  <si>
    <t>0203</t>
  </si>
  <si>
    <t>0113</t>
  </si>
  <si>
    <t>0400</t>
  </si>
  <si>
    <t>120</t>
  </si>
  <si>
    <t>Иные закупки товаров, работ и услуг для обеспечения государственных (муниципальных) нужд</t>
  </si>
  <si>
    <t>Всего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</si>
  <si>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</si>
  <si>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</si>
  <si>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Другие общегосударственные вопросы</t>
  </si>
  <si>
    <t>200</t>
  </si>
  <si>
    <t>540</t>
  </si>
  <si>
    <t>500</t>
  </si>
  <si>
    <t>Функционирование администрации Новоеловского сельсовета</t>
  </si>
  <si>
    <t>Резервные фонды исполнительных органов местного самоуправления по Администрации Новоеловского сельсовета в рамках непрограммных расходов отдельных органов исполнительной власти</t>
  </si>
  <si>
    <t>Подпрограмма "Обеспечение условий реализации муниципальной программы"</t>
  </si>
  <si>
    <t>Код ведомства</t>
  </si>
  <si>
    <t>Администрация Новоеловского сельсовета</t>
  </si>
  <si>
    <t>0102</t>
  </si>
  <si>
    <t>Функционирование высшего должностного лица субъекта Российской  Федерации и муниципального образования</t>
  </si>
  <si>
    <t>Глава органа местного самоуправления поселения в рамках непрограммных расходов отдельных органов исполнительной власти</t>
  </si>
  <si>
    <t>Общегосударственные вопросы</t>
  </si>
  <si>
    <t>Подпрограмма "Благоустройство территории Новоеловского сельсовета"</t>
  </si>
  <si>
    <t>Подпрограмма "Содержание и развитие объектов жилищно- коммунального хозяйства на территории Новоеловского сельсовета"</t>
  </si>
  <si>
    <t>Другие вопросы в области жилищно- коммунального хозяйства</t>
  </si>
  <si>
    <t>Обеспечение деятельности финансовых, налоговых и таможенных органов и органов финансового (финансово-бюджетного) надзора</t>
  </si>
  <si>
    <t>0106</t>
  </si>
  <si>
    <t>0412</t>
  </si>
  <si>
    <t>Другие вопросы в области национальной экономики</t>
  </si>
  <si>
    <t>9600000000</t>
  </si>
  <si>
    <t>9610000000</t>
  </si>
  <si>
    <t>9610000910</t>
  </si>
  <si>
    <t>9610000990</t>
  </si>
  <si>
    <t>9700000000</t>
  </si>
  <si>
    <t>9710000000</t>
  </si>
  <si>
    <t>9610000920</t>
  </si>
  <si>
    <t>9610075140</t>
  </si>
  <si>
    <t>9610051180</t>
  </si>
  <si>
    <t>0200000000</t>
  </si>
  <si>
    <t>0290000000</t>
  </si>
  <si>
    <t>0100000000</t>
  </si>
  <si>
    <t>0110000000</t>
  </si>
  <si>
    <t>0120000000</t>
  </si>
  <si>
    <t>0130000000</t>
  </si>
  <si>
    <t>010000000</t>
  </si>
  <si>
    <t>Условно утверждаемые расходы</t>
  </si>
  <si>
    <t>0190000000</t>
  </si>
  <si>
    <t>1100</t>
  </si>
  <si>
    <t>1102</t>
  </si>
  <si>
    <t xml:space="preserve">ФИЗИЧЕСКАЯ КУЛЬТУРА И СПОРТ
</t>
  </si>
  <si>
    <t xml:space="preserve">Массовый спорт
</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</si>
  <si>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труда)в рамках подпрограммы "Обеспечение условий реализации муниципальной программы"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</si>
  <si>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Муниципальная программа "Благоустройство территории Новоеловского сельсовета, содержание и развитие объектов жилищно- коммунального хозяйства" </t>
  </si>
  <si>
    <t xml:space="preserve">Проведение работ по изготовлению землеустроительной документации по межеванию планов земельных участков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 </t>
  </si>
  <si>
    <t>Обслуживание объектов водоснабжения в  рамках подпрограммы "Содержание и развитие объектов жилищно- 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</si>
  <si>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 xml:space="preserve">Содержание территории поселения в чистоте и порядке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</si>
  <si>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Освещенность улиц населенных пунктов поселения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</si>
  <si>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Закупка товаров, работ и услуг для обеспечения государственных (муниципальных) нужд</t>
  </si>
  <si>
    <t>0140000000</t>
  </si>
  <si>
    <t>Иные межбюджетные трансферты в области культуры, молодежи и спорта в рамках непрограммных расходов по переданным полномочиям органов исполнительной власти</t>
  </si>
  <si>
    <t>Иные межбюджетные трансферты в области мобилизационной подготовке в рамках непрограммных расходов по переданным полномочиям органов исполнительной власти</t>
  </si>
  <si>
    <t>Иные межбюджетные трансферты по формированию и размещению муниципального заказа на поставку товаров, выполнение работ, оказание услуг в рамках непрограммных расходов по переданным полномочиям органов исполнительной власти</t>
  </si>
  <si>
    <t>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t>
  </si>
  <si>
    <t>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t>
  </si>
  <si>
    <t>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t>
  </si>
  <si>
    <t>Иные межбюджетные трансферты по переданным полномочиям по соглашению между сельскими поселениями и администрацией района</t>
  </si>
  <si>
    <t xml:space="preserve">Содержание улично-дорожной сети населенных пунктов поселения за счет средств дорожного фонда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</si>
  <si>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9610010490</t>
  </si>
  <si>
    <t>0130010490</t>
  </si>
  <si>
    <t>Сумма на          2023 год</t>
  </si>
  <si>
    <t>9710080020</t>
  </si>
  <si>
    <t>9710080030</t>
  </si>
  <si>
    <t>9710080040</t>
  </si>
  <si>
    <t>9710080060</t>
  </si>
  <si>
    <t>9710080010</t>
  </si>
  <si>
    <t>0290082110</t>
  </si>
  <si>
    <t>0290082120</t>
  </si>
  <si>
    <t>0110081130</t>
  </si>
  <si>
    <t>0110081140</t>
  </si>
  <si>
    <t>0120081150</t>
  </si>
  <si>
    <t>0110081110</t>
  </si>
  <si>
    <t>0110081120</t>
  </si>
  <si>
    <t>0130081170</t>
  </si>
  <si>
    <t>0140081190</t>
  </si>
  <si>
    <t>0140081200</t>
  </si>
  <si>
    <t>0190082030</t>
  </si>
  <si>
    <t>0130081180</t>
  </si>
  <si>
    <t>9710080070</t>
  </si>
  <si>
    <t>Сумма на          2024 год</t>
  </si>
  <si>
    <t>0110088020</t>
  </si>
  <si>
    <t>Мероприятия, направленные на содержание автомобильных дорог общего пользования местного значения за счет средств  районного бюджета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</si>
  <si>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Подпрограмма "Содержание и благоустройство мест захоронений, расположенных на территории Новоеловского сельсовета"</t>
  </si>
  <si>
    <t xml:space="preserve">Муниципальная программа "О мерах противодействию терроризму,  экстремизму и чрезвычайным ситуациям на территории Новоеловского сельсовета" </t>
  </si>
  <si>
    <t xml:space="preserve">Содержание мест захоронения в надлежащем виде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</si>
  <si>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0310</t>
  </si>
  <si>
    <t>Защита населения и территории от чрезвычайных ситуаций природного и техногенного характера, пожарная безопасность</t>
  </si>
  <si>
    <t xml:space="preserve">Приложение № 4
к проекту Решения Новоеловского сельского Совета депутатов от 00.00.2022 № 00
</t>
  </si>
  <si>
    <t>1000</t>
  </si>
  <si>
    <t>1001</t>
  </si>
  <si>
    <t>9610000940</t>
  </si>
  <si>
    <t>300</t>
  </si>
  <si>
    <t>310</t>
  </si>
  <si>
    <t>СОЦИАЛЬНАЯ ПОЛИТИКА</t>
  </si>
  <si>
    <t>Пенсионное обеспечение</t>
  </si>
  <si>
    <t>Предоставление пенсии за выслугу лет муниципальным служащим  в рамках непрограммных расходов отдельных органов исполнительной власти</t>
  </si>
  <si>
    <t>Социальное обеспечение и иные выплаты населению</t>
  </si>
  <si>
    <t>Публичные нормативные социальные выплаты гражданам</t>
  </si>
  <si>
    <t>Сумма на          2025 год</t>
  </si>
  <si>
    <t>Ведомственная структура расходов бюджета Новоеловского сельсовета Большеулуйского района на 2023 год и плановый период 2024-2025 годов</t>
  </si>
  <si>
    <t>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t>
  </si>
  <si>
    <t>Финансовое обеспечение мероприятий, направленных на осуществление первичного воинского учета органами местного самоуправления поселений, муниципальных и городских округов в рамках непрограммных расходов отдельных органов исполнительной власти</t>
  </si>
  <si>
    <t>0290082130</t>
  </si>
  <si>
    <t>0290010490</t>
  </si>
  <si>
    <t>0140082040</t>
  </si>
  <si>
    <t xml:space="preserve">Финансовое обеспечение мероприятий, направленных на сохранение и реставрацию памятников ВОВ за счет средств районного бюджета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</si>
  <si>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Мероприятия, направленные на повышение надежности функционирования систем жизнеобеспечения граждан сельских поселений за счет средств районного бюджета ,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</si>
  <si>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Подпрограмма "Обеспечение условий реализации муниципальной программы Новоеловского сельсовета"</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</si>
  <si>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</si>
  <si>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Финансирование оплаты труда работников инфраструктуры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</si>
  <si>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Приобретение хозяйственного инвентаря защитных средств, расходных материалов для выполнения работ по благоустройству населенных пунктов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</si>
  <si>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Приобретение пиломатериала для ограждения территории мест захоронений в рамках подпрограммы"Содержание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</si>
  <si>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Проведение вспомогательной, пропагандисткой работы с населением по предупреждению террористической и экстремисткой деятельности, повышение бдительности на важных объектах и в местах скопления людей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</si>
  <si>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Финансирование оплаты труда работников пожарной охраны в рамках отдельных мероприятий муниципальной программы "О мерах по противодействию терроризму и экстремизму и чрезвычайных ситуаций, пожарной безопасности на территории Новоеловского сельсовета" </t>
  </si>
  <si>
    <t xml:space="preserve">Обеспечение первичных мер пожарной безопасности в границах населенных пунктов поселения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</si>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</sst>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3">
    <font>
      <sz val="10"/>
      <name val="Arial Cyr"/>
      <family val="0"/>
    </font>
    <font>
      <sz val="11"/>
      <color indexed="8"/>
      <name val="Calibri"/>
      <family val="2"/>
    </font>
    <font>
      <sz val="10"/>
      <name val="Times New Roman"/>
      <family val="1"/>
    </font>
    <font>
      <sz val="8"/>
      <name val="Arial Cyr"/>
      <family val="0"/>
    </font>
    <font>
      <sz val="12"/>
      <name val="Arial Cyr"/>
      <family val="0"/>
    </font>
    <font>
      <b/>
      <sz val="10"/>
      <name val="Times New Roman"/>
      <family val="1"/>
    </font>
    <font>
      <sz val="8"/>
      <color indexed="8"/>
      <name val="Calibri"/>
      <family val="2"/>
    </font>
    <font>
      <b/>
      <sz val="12"/>
      <name val="Times New Roman"/>
      <family val="1"/>
    </font>
    <font>
      <b/>
      <sz val="10"/>
      <name val="Arial Cyr"/>
      <family val="0"/>
    </font>
    <font>
      <b/>
      <i/>
      <sz val="10"/>
      <name val="Arial Cyr"/>
      <family val="0"/>
    </font>
    <font>
      <i/>
      <sz val="10"/>
      <name val="Times New Roman"/>
      <family val="1"/>
    </font>
    <font>
      <i/>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10"/>
      <name val="Times New Roman"/>
      <family val="1"/>
    </font>
    <font>
      <i/>
      <sz val="10"/>
      <color indexed="10"/>
      <name val="Arial Cyr"/>
      <family val="0"/>
    </font>
    <font>
      <i/>
      <sz val="10"/>
      <color indexed="10"/>
      <name val="Times New Roman"/>
      <family val="1"/>
    </font>
    <font>
      <sz val="10"/>
      <color indexed="8"/>
      <name val="Times New Roman"/>
      <family val="1"/>
    </font>
    <font>
      <b/>
      <sz val="12"/>
      <color indexed="10"/>
      <name val="Times New Roman"/>
      <family val="1"/>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FF0000"/>
      <name val="Times New Roman"/>
      <family val="1"/>
    </font>
    <font>
      <i/>
      <sz val="10"/>
      <color rgb="FFFF0000"/>
      <name val="Arial Cyr"/>
      <family val="0"/>
    </font>
    <font>
      <i/>
      <sz val="10"/>
      <color rgb="FFFF0000"/>
      <name val="Times New Roman"/>
      <family val="1"/>
    </font>
    <font>
      <sz val="10"/>
      <color theme="1"/>
      <name val="Times New Roman"/>
      <family val="1"/>
    </font>
    <font>
      <b/>
      <sz val="12"/>
      <color rgb="FFFF0000"/>
      <name val="Times New Roman"/>
      <family val="1"/>
    </font>
    <font>
      <b/>
      <sz val="10"/>
      <color rgb="FFFF000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6"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cellStyleXfs>
  <cellXfs count="80">
    <xf numFmtId="0" fontId="0" fillId="0" borderId="0" xfId="0" applyAlignment="1">
      <alignment/>
    </xf>
    <xf numFmtId="0" fontId="4" fillId="0" borderId="0" xfId="0" applyFont="1" applyFill="1" applyAlignment="1">
      <alignment/>
    </xf>
    <xf numFmtId="0" fontId="0" fillId="0" borderId="0" xfId="0" applyFont="1" applyFill="1" applyAlignment="1">
      <alignment/>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xf>
    <xf numFmtId="173" fontId="2" fillId="0" borderId="10" xfId="0" applyNumberFormat="1" applyFont="1" applyFill="1" applyBorder="1" applyAlignment="1" applyProtection="1">
      <alignment horizontal="left" vertical="center" wrapText="1"/>
      <protection/>
    </xf>
    <xf numFmtId="0" fontId="9" fillId="0" borderId="0" xfId="0" applyFont="1" applyFill="1" applyAlignment="1">
      <alignment/>
    </xf>
    <xf numFmtId="0" fontId="0" fillId="0" borderId="0" xfId="0" applyFont="1" applyFill="1" applyAlignment="1">
      <alignment horizontal="center"/>
    </xf>
    <xf numFmtId="0" fontId="11" fillId="0" borderId="0" xfId="0" applyFont="1" applyFill="1" applyAlignment="1">
      <alignment/>
    </xf>
    <xf numFmtId="49" fontId="2" fillId="0" borderId="10" xfId="0" applyNumberFormat="1" applyFont="1" applyFill="1" applyBorder="1" applyAlignment="1" applyProtection="1">
      <alignment horizontal="left" vertical="center" wrapText="1"/>
      <protection/>
    </xf>
    <xf numFmtId="49" fontId="2" fillId="0" borderId="0" xfId="0" applyNumberFormat="1" applyFont="1" applyFill="1" applyAlignment="1">
      <alignment horizontal="center" vertical="center"/>
    </xf>
    <xf numFmtId="0" fontId="2" fillId="0" borderId="0" xfId="0" applyNumberFormat="1" applyFont="1" applyFill="1" applyAlignment="1">
      <alignment vertical="center"/>
    </xf>
    <xf numFmtId="4" fontId="2" fillId="0" borderId="0" xfId="0" applyNumberFormat="1" applyFont="1" applyFill="1" applyAlignment="1">
      <alignment horizontal="right" vertical="center"/>
    </xf>
    <xf numFmtId="2" fontId="2"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2" fontId="10" fillId="0" borderId="10" xfId="0" applyNumberFormat="1"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2" fillId="0" borderId="10" xfId="0" applyNumberFormat="1" applyFont="1" applyFill="1" applyBorder="1" applyAlignment="1" applyProtection="1">
      <alignment horizontal="center" vertical="center"/>
      <protection/>
    </xf>
    <xf numFmtId="0" fontId="0" fillId="0" borderId="0" xfId="0" applyNumberFormat="1" applyFont="1" applyFill="1" applyAlignment="1">
      <alignment horizontal="center"/>
    </xf>
    <xf numFmtId="2" fontId="5" fillId="0" borderId="10" xfId="0" applyNumberFormat="1"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0" fillId="0" borderId="10" xfId="0" applyNumberFormat="1" applyFont="1" applyFill="1" applyBorder="1" applyAlignment="1">
      <alignment horizontal="center" vertical="center" wrapText="1"/>
    </xf>
    <xf numFmtId="49" fontId="10" fillId="0" borderId="10" xfId="0" applyNumberFormat="1" applyFont="1" applyFill="1" applyBorder="1" applyAlignment="1" applyProtection="1">
      <alignment horizontal="left" vertical="center" wrapText="1"/>
      <protection/>
    </xf>
    <xf numFmtId="0" fontId="7" fillId="0" borderId="0" xfId="0" applyFont="1" applyFill="1" applyAlignment="1">
      <alignment horizontal="center" vertical="center"/>
    </xf>
    <xf numFmtId="0" fontId="10" fillId="0" borderId="10" xfId="0" applyFont="1" applyFill="1" applyBorder="1" applyAlignment="1">
      <alignment vertical="top" wrapText="1"/>
    </xf>
    <xf numFmtId="49" fontId="10"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0" xfId="0" applyNumberFormat="1" applyFont="1" applyFill="1" applyBorder="1" applyAlignment="1">
      <alignment horizontal="right"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xf>
    <xf numFmtId="4"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172" fontId="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protection locked="0"/>
    </xf>
    <xf numFmtId="173" fontId="10" fillId="0" borderId="10" xfId="0" applyNumberFormat="1" applyFont="1" applyFill="1" applyBorder="1" applyAlignment="1" applyProtection="1">
      <alignment horizontal="left" vertical="center" wrapText="1"/>
      <protection/>
    </xf>
    <xf numFmtId="172" fontId="5" fillId="0" borderId="10" xfId="0" applyNumberFormat="1" applyFont="1" applyFill="1" applyBorder="1" applyAlignment="1">
      <alignment horizontal="right" vertical="center" wrapText="1"/>
    </xf>
    <xf numFmtId="172" fontId="10" fillId="0" borderId="10" xfId="0" applyNumberFormat="1" applyFont="1" applyFill="1" applyBorder="1" applyAlignment="1">
      <alignment horizontal="right" vertical="center" wrapText="1"/>
    </xf>
    <xf numFmtId="172" fontId="2" fillId="0" borderId="10" xfId="0" applyNumberFormat="1" applyFont="1" applyFill="1" applyBorder="1" applyAlignment="1">
      <alignment horizontal="right" vertical="center" wrapText="1"/>
    </xf>
    <xf numFmtId="172" fontId="2" fillId="0" borderId="10" xfId="0" applyNumberFormat="1" applyFont="1" applyFill="1" applyBorder="1" applyAlignment="1">
      <alignment/>
    </xf>
    <xf numFmtId="0" fontId="5" fillId="0" borderId="10" xfId="0" applyFont="1" applyFill="1" applyBorder="1" applyAlignment="1">
      <alignment vertical="top" wrapText="1"/>
    </xf>
    <xf numFmtId="49" fontId="5" fillId="0" borderId="10" xfId="0" applyNumberFormat="1" applyFont="1" applyFill="1" applyBorder="1" applyAlignment="1" applyProtection="1">
      <alignment horizontal="center" vertical="center"/>
      <protection/>
    </xf>
    <xf numFmtId="172" fontId="5" fillId="0" borderId="10" xfId="0" applyNumberFormat="1" applyFont="1" applyFill="1" applyBorder="1" applyAlignment="1">
      <alignment/>
    </xf>
    <xf numFmtId="49" fontId="10" fillId="0" borderId="10" xfId="0" applyNumberFormat="1" applyFont="1" applyFill="1" applyBorder="1" applyAlignment="1" applyProtection="1">
      <alignment horizontal="center" vertical="center"/>
      <protection/>
    </xf>
    <xf numFmtId="172" fontId="10" fillId="0" borderId="10" xfId="0" applyNumberFormat="1" applyFont="1" applyFill="1" applyBorder="1" applyAlignment="1">
      <alignment/>
    </xf>
    <xf numFmtId="0" fontId="56" fillId="0" borderId="11" xfId="0" applyFont="1" applyFill="1" applyBorder="1" applyAlignment="1">
      <alignment/>
    </xf>
    <xf numFmtId="4" fontId="57" fillId="0" borderId="11" xfId="0" applyNumberFormat="1" applyFont="1" applyFill="1" applyBorder="1" applyAlignment="1">
      <alignment horizontal="right" vertical="center" wrapText="1"/>
    </xf>
    <xf numFmtId="173" fontId="2" fillId="32" borderId="10" xfId="0" applyNumberFormat="1" applyFont="1" applyFill="1" applyBorder="1" applyAlignment="1" applyProtection="1">
      <alignment horizontal="left" vertical="center" wrapText="1"/>
      <protection/>
    </xf>
    <xf numFmtId="0" fontId="2"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172" fontId="2" fillId="32" borderId="10" xfId="0" applyNumberFormat="1" applyFont="1" applyFill="1" applyBorder="1" applyAlignment="1">
      <alignment horizontal="right" vertical="center" wrapText="1"/>
    </xf>
    <xf numFmtId="0" fontId="58" fillId="0" borderId="11" xfId="0" applyFont="1" applyFill="1" applyBorder="1" applyAlignment="1">
      <alignment/>
    </xf>
    <xf numFmtId="172" fontId="59" fillId="0" borderId="11" xfId="0" applyNumberFormat="1" applyFont="1" applyFill="1" applyBorder="1" applyAlignment="1">
      <alignment horizontal="right" vertical="center" wrapText="1"/>
    </xf>
    <xf numFmtId="172" fontId="57" fillId="0" borderId="11" xfId="0" applyNumberFormat="1" applyFont="1" applyFill="1" applyBorder="1" applyAlignment="1">
      <alignment horizontal="right" vertical="center" wrapText="1"/>
    </xf>
    <xf numFmtId="0" fontId="58" fillId="32" borderId="11" xfId="0" applyFont="1" applyFill="1" applyBorder="1" applyAlignment="1">
      <alignment/>
    </xf>
    <xf numFmtId="49" fontId="2" fillId="32" borderId="10" xfId="0" applyNumberFormat="1" applyFont="1" applyFill="1" applyBorder="1" applyAlignment="1" applyProtection="1">
      <alignment horizontal="left" vertical="center" wrapText="1"/>
      <protection/>
    </xf>
    <xf numFmtId="172" fontId="2" fillId="32" borderId="10" xfId="0" applyNumberFormat="1" applyFont="1" applyFill="1" applyBorder="1" applyAlignment="1">
      <alignment/>
    </xf>
    <xf numFmtId="172" fontId="2" fillId="32" borderId="10" xfId="0" applyNumberFormat="1" applyFont="1" applyFill="1" applyBorder="1" applyAlignment="1">
      <alignment horizontal="right" vertical="distributed" wrapText="1"/>
    </xf>
    <xf numFmtId="172" fontId="60" fillId="32" borderId="10" xfId="0" applyNumberFormat="1" applyFont="1" applyFill="1" applyBorder="1" applyAlignment="1">
      <alignment horizontal="right" vertical="center" wrapText="1"/>
    </xf>
    <xf numFmtId="49" fontId="10" fillId="32" borderId="10" xfId="0" applyNumberFormat="1" applyFont="1" applyFill="1" applyBorder="1" applyAlignment="1">
      <alignment horizontal="center" vertical="center" wrapText="1"/>
    </xf>
    <xf numFmtId="172" fontId="10" fillId="32" borderId="10" xfId="0" applyNumberFormat="1" applyFont="1" applyFill="1" applyBorder="1" applyAlignment="1">
      <alignment horizontal="right" vertical="center" wrapText="1"/>
    </xf>
    <xf numFmtId="173" fontId="5" fillId="0" borderId="10" xfId="0" applyNumberFormat="1" applyFont="1" applyFill="1" applyBorder="1" applyAlignment="1" applyProtection="1">
      <alignment horizontal="left" vertical="center" wrapText="1"/>
      <protection/>
    </xf>
    <xf numFmtId="0" fontId="0" fillId="0" borderId="0" xfId="0" applyNumberFormat="1" applyFont="1" applyFill="1" applyAlignment="1">
      <alignment horizontal="center"/>
    </xf>
    <xf numFmtId="0" fontId="56" fillId="0" borderId="0" xfId="0" applyFont="1" applyFill="1" applyBorder="1" applyAlignment="1">
      <alignment/>
    </xf>
    <xf numFmtId="0" fontId="61" fillId="0" borderId="0" xfId="0" applyFont="1" applyFill="1" applyBorder="1" applyAlignment="1">
      <alignment horizontal="center" vertical="center"/>
    </xf>
    <xf numFmtId="0" fontId="56" fillId="0" borderId="0" xfId="0" applyFont="1" applyFill="1" applyBorder="1" applyAlignment="1">
      <alignment horizontal="center"/>
    </xf>
    <xf numFmtId="0" fontId="56" fillId="0" borderId="0" xfId="0" applyNumberFormat="1" applyFont="1" applyFill="1" applyBorder="1" applyAlignment="1">
      <alignment horizontal="center"/>
    </xf>
    <xf numFmtId="0" fontId="62" fillId="0" borderId="11" xfId="0" applyFont="1" applyFill="1" applyBorder="1" applyAlignment="1">
      <alignment/>
    </xf>
    <xf numFmtId="0" fontId="62" fillId="0" borderId="0" xfId="0" applyFont="1" applyFill="1" applyBorder="1" applyAlignment="1">
      <alignment/>
    </xf>
    <xf numFmtId="172" fontId="5" fillId="32" borderId="10" xfId="0" applyNumberFormat="1" applyFont="1" applyFill="1" applyBorder="1" applyAlignment="1">
      <alignment horizontal="right" vertical="center" wrapText="1"/>
    </xf>
    <xf numFmtId="0" fontId="7" fillId="0" borderId="0" xfId="0" applyFont="1" applyFill="1" applyAlignment="1">
      <alignment horizontal="center" vertical="center" wrapText="1"/>
    </xf>
    <xf numFmtId="0" fontId="0" fillId="0" borderId="0" xfId="0" applyFill="1" applyAlignment="1">
      <alignment horizontal="center" vertical="center" wrapText="1"/>
    </xf>
    <xf numFmtId="49" fontId="2" fillId="0" borderId="0" xfId="0" applyNumberFormat="1" applyFont="1" applyFill="1" applyAlignment="1">
      <alignment horizontal="left" vertical="top" wrapText="1"/>
    </xf>
    <xf numFmtId="0" fontId="0" fillId="0" borderId="0" xfId="0"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64"/>
  <sheetViews>
    <sheetView tabSelected="1" zoomScaleSheetLayoutView="100" zoomScalePageLayoutView="0" workbookViewId="0" topLeftCell="A149">
      <selection activeCell="A3" sqref="A3:I3"/>
    </sheetView>
  </sheetViews>
  <sheetFormatPr defaultColWidth="9.00390625" defaultRowHeight="12.75"/>
  <cols>
    <col min="1" max="1" width="6.75390625" style="12" customWidth="1"/>
    <col min="2" max="2" width="62.625" style="13" customWidth="1"/>
    <col min="3" max="3" width="11.25390625" style="24" customWidth="1"/>
    <col min="4" max="4" width="9.375" style="12" customWidth="1"/>
    <col min="5" max="5" width="11.00390625" style="12" customWidth="1"/>
    <col min="6" max="6" width="8.75390625" style="12" customWidth="1"/>
    <col min="7" max="8" width="13.125" style="14" customWidth="1"/>
    <col min="9" max="9" width="11.75390625" style="14" customWidth="1"/>
    <col min="10" max="10" width="9.75390625" style="69" customWidth="1"/>
    <col min="11" max="16384" width="9.125" style="2" customWidth="1"/>
  </cols>
  <sheetData>
    <row r="1" spans="5:9" ht="15" customHeight="1">
      <c r="E1" s="78"/>
      <c r="F1" s="78"/>
      <c r="G1" s="78"/>
      <c r="H1" s="78"/>
      <c r="I1" s="78"/>
    </row>
    <row r="2" spans="4:9" ht="32.25" customHeight="1">
      <c r="D2" s="78" t="s">
        <v>147</v>
      </c>
      <c r="E2" s="79"/>
      <c r="F2" s="79"/>
      <c r="G2" s="79"/>
      <c r="H2" s="79"/>
      <c r="I2" s="79"/>
    </row>
    <row r="3" spans="1:11" s="1" customFormat="1" ht="41.25" customHeight="1">
      <c r="A3" s="76" t="s">
        <v>159</v>
      </c>
      <c r="B3" s="77"/>
      <c r="C3" s="77"/>
      <c r="D3" s="77"/>
      <c r="E3" s="77"/>
      <c r="F3" s="77"/>
      <c r="G3" s="77"/>
      <c r="H3" s="77"/>
      <c r="I3" s="77"/>
      <c r="J3" s="70"/>
      <c r="K3" s="27"/>
    </row>
    <row r="4" spans="8:9" ht="12.75">
      <c r="H4" s="14" t="s">
        <v>41</v>
      </c>
      <c r="I4" s="14" t="s">
        <v>7</v>
      </c>
    </row>
    <row r="5" spans="1:10" s="9" customFormat="1" ht="25.5">
      <c r="A5" s="3" t="s">
        <v>8</v>
      </c>
      <c r="B5" s="4" t="s">
        <v>9</v>
      </c>
      <c r="C5" s="3" t="s">
        <v>67</v>
      </c>
      <c r="D5" s="4" t="s">
        <v>50</v>
      </c>
      <c r="E5" s="4" t="s">
        <v>10</v>
      </c>
      <c r="F5" s="4" t="s">
        <v>48</v>
      </c>
      <c r="G5" s="35" t="s">
        <v>120</v>
      </c>
      <c r="H5" s="35" t="s">
        <v>139</v>
      </c>
      <c r="I5" s="35" t="s">
        <v>158</v>
      </c>
      <c r="J5" s="71"/>
    </row>
    <row r="6" spans="1:10" s="21" customFormat="1" ht="12.75">
      <c r="A6" s="38" t="s">
        <v>11</v>
      </c>
      <c r="B6" s="3" t="s">
        <v>12</v>
      </c>
      <c r="C6" s="3" t="s">
        <v>13</v>
      </c>
      <c r="D6" s="3" t="s">
        <v>14</v>
      </c>
      <c r="E6" s="3" t="s">
        <v>15</v>
      </c>
      <c r="F6" s="3" t="s">
        <v>16</v>
      </c>
      <c r="G6" s="3">
        <v>7</v>
      </c>
      <c r="H6" s="3">
        <v>8</v>
      </c>
      <c r="I6" s="3">
        <v>9</v>
      </c>
      <c r="J6" s="72"/>
    </row>
    <row r="7" spans="1:10" s="68" customFormat="1" ht="12.75">
      <c r="A7" s="39">
        <v>1</v>
      </c>
      <c r="B7" s="67" t="s">
        <v>68</v>
      </c>
      <c r="C7" s="23">
        <v>813</v>
      </c>
      <c r="D7" s="23"/>
      <c r="E7" s="23"/>
      <c r="F7" s="23"/>
      <c r="G7" s="42">
        <f>G8+G62+G71+G90+G106+G156+G149</f>
        <v>13328.4</v>
      </c>
      <c r="H7" s="42">
        <f>H8+H62+H71+H90+H106+H156+H149</f>
        <v>12497.7</v>
      </c>
      <c r="I7" s="42">
        <f>I8+I62+I71+I90+I106+I156+I149</f>
        <v>12132.7</v>
      </c>
      <c r="J7" s="72"/>
    </row>
    <row r="8" spans="1:10" s="6" customFormat="1" ht="12.75">
      <c r="A8" s="40">
        <v>2</v>
      </c>
      <c r="B8" s="22" t="s">
        <v>72</v>
      </c>
      <c r="C8" s="23">
        <v>813</v>
      </c>
      <c r="D8" s="16" t="s">
        <v>18</v>
      </c>
      <c r="E8" s="16" t="s">
        <v>17</v>
      </c>
      <c r="F8" s="16" t="s">
        <v>17</v>
      </c>
      <c r="G8" s="42">
        <f>G9+G15+G45+G51+G39</f>
        <v>5487.6</v>
      </c>
      <c r="H8" s="42">
        <f>H9+H15+H45+H51+H39</f>
        <v>5487.6</v>
      </c>
      <c r="I8" s="42">
        <f>I9+I15+I45+I51+I39</f>
        <v>5487.6</v>
      </c>
      <c r="J8" s="59"/>
    </row>
    <row r="9" spans="1:10" s="10" customFormat="1" ht="25.5">
      <c r="A9" s="39">
        <v>3</v>
      </c>
      <c r="B9" s="17" t="s">
        <v>70</v>
      </c>
      <c r="C9" s="25">
        <v>813</v>
      </c>
      <c r="D9" s="18" t="s">
        <v>69</v>
      </c>
      <c r="E9" s="18"/>
      <c r="F9" s="18"/>
      <c r="G9" s="43">
        <f>G10</f>
        <v>1035</v>
      </c>
      <c r="H9" s="43">
        <f>H10</f>
        <v>1035</v>
      </c>
      <c r="I9" s="43">
        <f>I10</f>
        <v>1035</v>
      </c>
      <c r="J9" s="57"/>
    </row>
    <row r="10" spans="1:10" s="5" customFormat="1" ht="12.75">
      <c r="A10" s="39">
        <v>4</v>
      </c>
      <c r="B10" s="11" t="s">
        <v>28</v>
      </c>
      <c r="C10" s="3">
        <v>813</v>
      </c>
      <c r="D10" s="4" t="s">
        <v>69</v>
      </c>
      <c r="E10" s="4" t="s">
        <v>80</v>
      </c>
      <c r="F10" s="4"/>
      <c r="G10" s="44">
        <f>G11</f>
        <v>1035</v>
      </c>
      <c r="H10" s="44">
        <f aca="true" t="shared" si="0" ref="H10:I12">H11</f>
        <v>1035</v>
      </c>
      <c r="I10" s="44">
        <f t="shared" si="0"/>
        <v>1035</v>
      </c>
      <c r="J10" s="51"/>
    </row>
    <row r="11" spans="1:10" s="5" customFormat="1" ht="12.75">
      <c r="A11" s="39">
        <v>5</v>
      </c>
      <c r="B11" s="11" t="s">
        <v>64</v>
      </c>
      <c r="C11" s="3">
        <v>813</v>
      </c>
      <c r="D11" s="4" t="s">
        <v>69</v>
      </c>
      <c r="E11" s="4" t="s">
        <v>81</v>
      </c>
      <c r="F11" s="4"/>
      <c r="G11" s="44">
        <f>G12</f>
        <v>1035</v>
      </c>
      <c r="H11" s="44">
        <f t="shared" si="0"/>
        <v>1035</v>
      </c>
      <c r="I11" s="44">
        <f t="shared" si="0"/>
        <v>1035</v>
      </c>
      <c r="J11" s="51"/>
    </row>
    <row r="12" spans="1:10" s="5" customFormat="1" ht="25.5">
      <c r="A12" s="40">
        <v>6</v>
      </c>
      <c r="B12" s="11" t="s">
        <v>71</v>
      </c>
      <c r="C12" s="3">
        <v>813</v>
      </c>
      <c r="D12" s="4" t="s">
        <v>69</v>
      </c>
      <c r="E12" s="4" t="s">
        <v>82</v>
      </c>
      <c r="F12" s="4"/>
      <c r="G12" s="44">
        <f>G13</f>
        <v>1035</v>
      </c>
      <c r="H12" s="44">
        <f t="shared" si="0"/>
        <v>1035</v>
      </c>
      <c r="I12" s="44">
        <f t="shared" si="0"/>
        <v>1035</v>
      </c>
      <c r="J12" s="51"/>
    </row>
    <row r="13" spans="1:10" s="5" customFormat="1" ht="41.25" customHeight="1">
      <c r="A13" s="39">
        <v>7</v>
      </c>
      <c r="B13" s="15" t="s">
        <v>33</v>
      </c>
      <c r="C13" s="3">
        <v>813</v>
      </c>
      <c r="D13" s="4" t="s">
        <v>69</v>
      </c>
      <c r="E13" s="4" t="s">
        <v>82</v>
      </c>
      <c r="F13" s="55" t="s">
        <v>44</v>
      </c>
      <c r="G13" s="56">
        <f>G14</f>
        <v>1035</v>
      </c>
      <c r="H13" s="56">
        <f>H14</f>
        <v>1035</v>
      </c>
      <c r="I13" s="56">
        <f>I14</f>
        <v>1035</v>
      </c>
      <c r="J13" s="51"/>
    </row>
    <row r="14" spans="1:10" s="5" customFormat="1" ht="18.75" customHeight="1">
      <c r="A14" s="40">
        <v>8</v>
      </c>
      <c r="B14" s="15" t="s">
        <v>34</v>
      </c>
      <c r="C14" s="3">
        <v>813</v>
      </c>
      <c r="D14" s="4" t="s">
        <v>69</v>
      </c>
      <c r="E14" s="4" t="s">
        <v>82</v>
      </c>
      <c r="F14" s="55" t="s">
        <v>55</v>
      </c>
      <c r="G14" s="64">
        <v>1035</v>
      </c>
      <c r="H14" s="56">
        <v>1035</v>
      </c>
      <c r="I14" s="56">
        <v>1035</v>
      </c>
      <c r="J14" s="51"/>
    </row>
    <row r="15" spans="1:10" s="5" customFormat="1" ht="38.25">
      <c r="A15" s="39">
        <v>9</v>
      </c>
      <c r="B15" s="17" t="s">
        <v>58</v>
      </c>
      <c r="C15" s="25">
        <v>813</v>
      </c>
      <c r="D15" s="18" t="s">
        <v>59</v>
      </c>
      <c r="E15" s="18" t="s">
        <v>17</v>
      </c>
      <c r="F15" s="65" t="s">
        <v>17</v>
      </c>
      <c r="G15" s="66">
        <f>G16+G29</f>
        <v>3786.6</v>
      </c>
      <c r="H15" s="66">
        <f>H16+H29</f>
        <v>3786.6</v>
      </c>
      <c r="I15" s="66">
        <f>I16+I29</f>
        <v>3786.6</v>
      </c>
      <c r="J15" s="51"/>
    </row>
    <row r="16" spans="1:10" s="5" customFormat="1" ht="12.75">
      <c r="A16" s="39">
        <v>10</v>
      </c>
      <c r="B16" s="11" t="s">
        <v>28</v>
      </c>
      <c r="C16" s="3">
        <v>813</v>
      </c>
      <c r="D16" s="4" t="s">
        <v>59</v>
      </c>
      <c r="E16" s="20" t="s">
        <v>80</v>
      </c>
      <c r="F16" s="55"/>
      <c r="G16" s="56">
        <f>G17</f>
        <v>3697.4</v>
      </c>
      <c r="H16" s="56">
        <f>H17</f>
        <v>3697.4</v>
      </c>
      <c r="I16" s="56">
        <f>I17</f>
        <v>3697.4</v>
      </c>
      <c r="J16" s="52"/>
    </row>
    <row r="17" spans="1:10" s="5" customFormat="1" ht="12.75">
      <c r="A17" s="39">
        <v>11</v>
      </c>
      <c r="B17" s="11" t="s">
        <v>64</v>
      </c>
      <c r="C17" s="3">
        <v>813</v>
      </c>
      <c r="D17" s="4" t="s">
        <v>59</v>
      </c>
      <c r="E17" s="20" t="s">
        <v>81</v>
      </c>
      <c r="F17" s="55"/>
      <c r="G17" s="56">
        <f>G18+G25</f>
        <v>3697.4</v>
      </c>
      <c r="H17" s="56">
        <f>H18+H25</f>
        <v>3697.4</v>
      </c>
      <c r="I17" s="56">
        <f>I18+I25</f>
        <v>3697.4</v>
      </c>
      <c r="J17" s="51"/>
    </row>
    <row r="18" spans="1:10" s="5" customFormat="1" ht="38.25">
      <c r="A18" s="40">
        <v>12</v>
      </c>
      <c r="B18" s="11" t="s">
        <v>31</v>
      </c>
      <c r="C18" s="3">
        <v>813</v>
      </c>
      <c r="D18" s="4" t="s">
        <v>59</v>
      </c>
      <c r="E18" s="20" t="s">
        <v>83</v>
      </c>
      <c r="F18" s="55"/>
      <c r="G18" s="56">
        <f>G19+G21+G23</f>
        <v>3303.9</v>
      </c>
      <c r="H18" s="56">
        <f>H19+H21+H23</f>
        <v>3303.9</v>
      </c>
      <c r="I18" s="56">
        <f>I19+I21+I23</f>
        <v>3303.9</v>
      </c>
      <c r="J18" s="51"/>
    </row>
    <row r="19" spans="1:10" s="5" customFormat="1" ht="39.75" customHeight="1">
      <c r="A19" s="39">
        <v>13</v>
      </c>
      <c r="B19" s="15" t="s">
        <v>33</v>
      </c>
      <c r="C19" s="3">
        <v>813</v>
      </c>
      <c r="D19" s="4" t="s">
        <v>59</v>
      </c>
      <c r="E19" s="20" t="s">
        <v>83</v>
      </c>
      <c r="F19" s="55" t="s">
        <v>44</v>
      </c>
      <c r="G19" s="56">
        <f>G20</f>
        <v>2156.5</v>
      </c>
      <c r="H19" s="56">
        <f>H20</f>
        <v>2156.5</v>
      </c>
      <c r="I19" s="56">
        <f>I20</f>
        <v>2156.5</v>
      </c>
      <c r="J19" s="51"/>
    </row>
    <row r="20" spans="1:10" ht="17.25" customHeight="1">
      <c r="A20" s="40">
        <v>14</v>
      </c>
      <c r="B20" s="15" t="s">
        <v>34</v>
      </c>
      <c r="C20" s="3">
        <v>813</v>
      </c>
      <c r="D20" s="4" t="s">
        <v>59</v>
      </c>
      <c r="E20" s="20" t="s">
        <v>83</v>
      </c>
      <c r="F20" s="55" t="s">
        <v>55</v>
      </c>
      <c r="G20" s="56">
        <v>2156.5</v>
      </c>
      <c r="H20" s="56">
        <v>2156.5</v>
      </c>
      <c r="I20" s="56">
        <v>2156.5</v>
      </c>
      <c r="J20" s="51"/>
    </row>
    <row r="21" spans="1:10" ht="25.5">
      <c r="A21" s="39">
        <v>15</v>
      </c>
      <c r="B21" s="7" t="s">
        <v>108</v>
      </c>
      <c r="C21" s="3">
        <v>813</v>
      </c>
      <c r="D21" s="4" t="s">
        <v>59</v>
      </c>
      <c r="E21" s="20" t="s">
        <v>83</v>
      </c>
      <c r="F21" s="55" t="s">
        <v>61</v>
      </c>
      <c r="G21" s="56">
        <f>G22</f>
        <v>1140.4</v>
      </c>
      <c r="H21" s="56">
        <f>H22</f>
        <v>1140.4</v>
      </c>
      <c r="I21" s="56">
        <f>I22</f>
        <v>1140.4</v>
      </c>
      <c r="J21" s="51"/>
    </row>
    <row r="22" spans="1:11" ht="25.5">
      <c r="A22" s="39">
        <v>16</v>
      </c>
      <c r="B22" s="7" t="s">
        <v>56</v>
      </c>
      <c r="C22" s="3">
        <v>813</v>
      </c>
      <c r="D22" s="4" t="s">
        <v>59</v>
      </c>
      <c r="E22" s="20" t="s">
        <v>83</v>
      </c>
      <c r="F22" s="55" t="s">
        <v>47</v>
      </c>
      <c r="G22" s="56">
        <v>1140.4</v>
      </c>
      <c r="H22" s="56">
        <v>1140.4</v>
      </c>
      <c r="I22" s="56">
        <v>1140.4</v>
      </c>
      <c r="J22" s="52"/>
      <c r="K22" s="31"/>
    </row>
    <row r="23" spans="1:10" ht="12.75">
      <c r="A23" s="39">
        <v>17</v>
      </c>
      <c r="B23" s="15" t="s">
        <v>0</v>
      </c>
      <c r="C23" s="3">
        <v>813</v>
      </c>
      <c r="D23" s="4" t="s">
        <v>59</v>
      </c>
      <c r="E23" s="20" t="s">
        <v>83</v>
      </c>
      <c r="F23" s="55" t="s">
        <v>2</v>
      </c>
      <c r="G23" s="56">
        <f>G24</f>
        <v>7</v>
      </c>
      <c r="H23" s="56">
        <f>H24</f>
        <v>7</v>
      </c>
      <c r="I23" s="56">
        <f>I24</f>
        <v>7</v>
      </c>
      <c r="J23" s="51"/>
    </row>
    <row r="24" spans="1:11" ht="12.75">
      <c r="A24" s="40">
        <v>18</v>
      </c>
      <c r="B24" s="15" t="s">
        <v>1</v>
      </c>
      <c r="C24" s="3">
        <v>813</v>
      </c>
      <c r="D24" s="4" t="s">
        <v>59</v>
      </c>
      <c r="E24" s="20" t="s">
        <v>83</v>
      </c>
      <c r="F24" s="55" t="s">
        <v>3</v>
      </c>
      <c r="G24" s="56">
        <v>7</v>
      </c>
      <c r="H24" s="56">
        <v>7</v>
      </c>
      <c r="I24" s="56">
        <v>7</v>
      </c>
      <c r="J24" s="52"/>
      <c r="K24" s="31"/>
    </row>
    <row r="25" spans="1:11" ht="89.25">
      <c r="A25" s="39">
        <v>19</v>
      </c>
      <c r="B25" s="53" t="s">
        <v>102</v>
      </c>
      <c r="C25" s="3">
        <v>813</v>
      </c>
      <c r="D25" s="4" t="s">
        <v>59</v>
      </c>
      <c r="E25" s="20" t="s">
        <v>118</v>
      </c>
      <c r="F25" s="4"/>
      <c r="G25" s="44">
        <f>G26</f>
        <v>393.5</v>
      </c>
      <c r="H25" s="44">
        <f aca="true" t="shared" si="1" ref="G25:I26">H26</f>
        <v>393.5</v>
      </c>
      <c r="I25" s="44">
        <f t="shared" si="1"/>
        <v>393.5</v>
      </c>
      <c r="J25" s="52"/>
      <c r="K25" s="31"/>
    </row>
    <row r="26" spans="1:11" ht="43.5" customHeight="1">
      <c r="A26" s="40">
        <v>20</v>
      </c>
      <c r="B26" s="15" t="s">
        <v>33</v>
      </c>
      <c r="C26" s="3">
        <v>813</v>
      </c>
      <c r="D26" s="4" t="s">
        <v>59</v>
      </c>
      <c r="E26" s="20" t="s">
        <v>118</v>
      </c>
      <c r="F26" s="4" t="s">
        <v>44</v>
      </c>
      <c r="G26" s="44">
        <f t="shared" si="1"/>
        <v>393.5</v>
      </c>
      <c r="H26" s="44">
        <f t="shared" si="1"/>
        <v>393.5</v>
      </c>
      <c r="I26" s="44">
        <f t="shared" si="1"/>
        <v>393.5</v>
      </c>
      <c r="J26" s="52"/>
      <c r="K26" s="31"/>
    </row>
    <row r="27" spans="1:11" ht="15.75" customHeight="1">
      <c r="A27" s="39">
        <v>21</v>
      </c>
      <c r="B27" s="15" t="s">
        <v>34</v>
      </c>
      <c r="C27" s="3">
        <v>813</v>
      </c>
      <c r="D27" s="4" t="s">
        <v>59</v>
      </c>
      <c r="E27" s="20" t="s">
        <v>118</v>
      </c>
      <c r="F27" s="4" t="s">
        <v>55</v>
      </c>
      <c r="G27" s="56">
        <v>393.5</v>
      </c>
      <c r="H27" s="56">
        <v>393.5</v>
      </c>
      <c r="I27" s="56">
        <v>393.5</v>
      </c>
      <c r="J27" s="52"/>
      <c r="K27" s="31"/>
    </row>
    <row r="28" spans="1:10" ht="25.5">
      <c r="A28" s="39">
        <v>22</v>
      </c>
      <c r="B28" s="19" t="s">
        <v>26</v>
      </c>
      <c r="C28" s="3">
        <v>813</v>
      </c>
      <c r="D28" s="4" t="s">
        <v>59</v>
      </c>
      <c r="E28" s="4" t="s">
        <v>84</v>
      </c>
      <c r="F28" s="4"/>
      <c r="G28" s="44">
        <f>G29</f>
        <v>89.2</v>
      </c>
      <c r="H28" s="44">
        <f>H29</f>
        <v>89.2</v>
      </c>
      <c r="I28" s="44">
        <f>I29</f>
        <v>89.2</v>
      </c>
      <c r="J28" s="51"/>
    </row>
    <row r="29" spans="1:10" ht="25.5" customHeight="1">
      <c r="A29" s="39">
        <v>23</v>
      </c>
      <c r="B29" s="19" t="s">
        <v>116</v>
      </c>
      <c r="C29" s="3">
        <v>813</v>
      </c>
      <c r="D29" s="4" t="s">
        <v>59</v>
      </c>
      <c r="E29" s="4" t="s">
        <v>85</v>
      </c>
      <c r="F29" s="4"/>
      <c r="G29" s="44">
        <f>SUM(G33+G36+G30)</f>
        <v>89.2</v>
      </c>
      <c r="H29" s="44">
        <f>SUM(H33+H36+H30)</f>
        <v>89.2</v>
      </c>
      <c r="I29" s="44">
        <f>SUM(I33+I36+I30)</f>
        <v>89.2</v>
      </c>
      <c r="J29" s="51"/>
    </row>
    <row r="30" spans="1:10" ht="39" customHeight="1">
      <c r="A30" s="40">
        <v>24</v>
      </c>
      <c r="B30" s="19" t="s">
        <v>110</v>
      </c>
      <c r="C30" s="3">
        <v>813</v>
      </c>
      <c r="D30" s="4" t="s">
        <v>59</v>
      </c>
      <c r="E30" s="4" t="s">
        <v>121</v>
      </c>
      <c r="F30" s="4"/>
      <c r="G30" s="44">
        <f aca="true" t="shared" si="2" ref="G30:I31">G31</f>
        <v>33.5</v>
      </c>
      <c r="H30" s="44">
        <f t="shared" si="2"/>
        <v>33.5</v>
      </c>
      <c r="I30" s="44">
        <f t="shared" si="2"/>
        <v>33.5</v>
      </c>
      <c r="J30" s="51"/>
    </row>
    <row r="31" spans="1:10" ht="12.75">
      <c r="A31" s="39">
        <v>25</v>
      </c>
      <c r="B31" s="19" t="s">
        <v>51</v>
      </c>
      <c r="C31" s="3">
        <v>813</v>
      </c>
      <c r="D31" s="4" t="s">
        <v>59</v>
      </c>
      <c r="E31" s="4" t="s">
        <v>121</v>
      </c>
      <c r="F31" s="4" t="s">
        <v>63</v>
      </c>
      <c r="G31" s="44">
        <f t="shared" si="2"/>
        <v>33.5</v>
      </c>
      <c r="H31" s="44">
        <f t="shared" si="2"/>
        <v>33.5</v>
      </c>
      <c r="I31" s="44">
        <f t="shared" si="2"/>
        <v>33.5</v>
      </c>
      <c r="J31" s="51"/>
    </row>
    <row r="32" spans="1:10" ht="12.75">
      <c r="A32" s="40">
        <v>26</v>
      </c>
      <c r="B32" s="19" t="s">
        <v>27</v>
      </c>
      <c r="C32" s="3">
        <v>813</v>
      </c>
      <c r="D32" s="4" t="s">
        <v>59</v>
      </c>
      <c r="E32" s="4" t="s">
        <v>121</v>
      </c>
      <c r="F32" s="4" t="s">
        <v>62</v>
      </c>
      <c r="G32" s="56">
        <v>33.5</v>
      </c>
      <c r="H32" s="56">
        <v>33.5</v>
      </c>
      <c r="I32" s="56">
        <v>33.5</v>
      </c>
      <c r="J32" s="51"/>
    </row>
    <row r="33" spans="1:10" s="8" customFormat="1" ht="41.25" customHeight="1">
      <c r="A33" s="39">
        <v>27</v>
      </c>
      <c r="B33" s="19" t="s">
        <v>111</v>
      </c>
      <c r="C33" s="3">
        <v>813</v>
      </c>
      <c r="D33" s="4" t="s">
        <v>59</v>
      </c>
      <c r="E33" s="20" t="s">
        <v>122</v>
      </c>
      <c r="F33" s="4"/>
      <c r="G33" s="44">
        <f>SUM(G34)</f>
        <v>31.2</v>
      </c>
      <c r="H33" s="44">
        <f>SUM(H34)</f>
        <v>31.2</v>
      </c>
      <c r="I33" s="44">
        <f>SUM(I34)</f>
        <v>31.2</v>
      </c>
      <c r="J33" s="57"/>
    </row>
    <row r="34" spans="1:10" s="5" customFormat="1" ht="12.75">
      <c r="A34" s="39">
        <v>28</v>
      </c>
      <c r="B34" s="19" t="s">
        <v>51</v>
      </c>
      <c r="C34" s="3">
        <v>813</v>
      </c>
      <c r="D34" s="4" t="s">
        <v>59</v>
      </c>
      <c r="E34" s="20" t="s">
        <v>122</v>
      </c>
      <c r="F34" s="4" t="s">
        <v>63</v>
      </c>
      <c r="G34" s="44">
        <f>G35</f>
        <v>31.2</v>
      </c>
      <c r="H34" s="44">
        <f>H35</f>
        <v>31.2</v>
      </c>
      <c r="I34" s="44">
        <f>I35</f>
        <v>31.2</v>
      </c>
      <c r="J34" s="51"/>
    </row>
    <row r="35" spans="1:10" s="5" customFormat="1" ht="12.75">
      <c r="A35" s="39">
        <v>29</v>
      </c>
      <c r="B35" s="19" t="s">
        <v>27</v>
      </c>
      <c r="C35" s="3">
        <v>813</v>
      </c>
      <c r="D35" s="4" t="s">
        <v>59</v>
      </c>
      <c r="E35" s="20" t="s">
        <v>122</v>
      </c>
      <c r="F35" s="4" t="s">
        <v>62</v>
      </c>
      <c r="G35" s="56">
        <v>31.2</v>
      </c>
      <c r="H35" s="56">
        <v>31.2</v>
      </c>
      <c r="I35" s="56">
        <v>31.2</v>
      </c>
      <c r="J35" s="51"/>
    </row>
    <row r="36" spans="1:10" s="5" customFormat="1" ht="39.75" customHeight="1">
      <c r="A36" s="40">
        <v>30</v>
      </c>
      <c r="B36" s="19" t="s">
        <v>112</v>
      </c>
      <c r="C36" s="3">
        <v>813</v>
      </c>
      <c r="D36" s="4" t="s">
        <v>59</v>
      </c>
      <c r="E36" s="20" t="s">
        <v>123</v>
      </c>
      <c r="F36" s="4"/>
      <c r="G36" s="56">
        <f aca="true" t="shared" si="3" ref="G36:I37">G37</f>
        <v>24.5</v>
      </c>
      <c r="H36" s="56">
        <f t="shared" si="3"/>
        <v>24.5</v>
      </c>
      <c r="I36" s="56">
        <f t="shared" si="3"/>
        <v>24.5</v>
      </c>
      <c r="J36" s="51"/>
    </row>
    <row r="37" spans="1:10" s="5" customFormat="1" ht="12.75">
      <c r="A37" s="39">
        <v>31</v>
      </c>
      <c r="B37" s="19" t="s">
        <v>51</v>
      </c>
      <c r="C37" s="3">
        <v>813</v>
      </c>
      <c r="D37" s="4" t="s">
        <v>59</v>
      </c>
      <c r="E37" s="20" t="s">
        <v>123</v>
      </c>
      <c r="F37" s="4" t="s">
        <v>63</v>
      </c>
      <c r="G37" s="56">
        <f t="shared" si="3"/>
        <v>24.5</v>
      </c>
      <c r="H37" s="56">
        <f t="shared" si="3"/>
        <v>24.5</v>
      </c>
      <c r="I37" s="56">
        <f t="shared" si="3"/>
        <v>24.5</v>
      </c>
      <c r="J37" s="51"/>
    </row>
    <row r="38" spans="1:10" s="5" customFormat="1" ht="12.75">
      <c r="A38" s="40">
        <v>32</v>
      </c>
      <c r="B38" s="19" t="s">
        <v>27</v>
      </c>
      <c r="C38" s="3">
        <v>813</v>
      </c>
      <c r="D38" s="4" t="s">
        <v>59</v>
      </c>
      <c r="E38" s="20" t="s">
        <v>123</v>
      </c>
      <c r="F38" s="4" t="s">
        <v>62</v>
      </c>
      <c r="G38" s="56">
        <v>24.5</v>
      </c>
      <c r="H38" s="56">
        <v>24.5</v>
      </c>
      <c r="I38" s="56">
        <v>24.5</v>
      </c>
      <c r="J38" s="51"/>
    </row>
    <row r="39" spans="1:10" s="8" customFormat="1" ht="25.5">
      <c r="A39" s="39">
        <v>33</v>
      </c>
      <c r="B39" s="28" t="s">
        <v>76</v>
      </c>
      <c r="C39" s="32">
        <v>813</v>
      </c>
      <c r="D39" s="29" t="s">
        <v>77</v>
      </c>
      <c r="E39" s="29"/>
      <c r="F39" s="29"/>
      <c r="G39" s="43">
        <f aca="true" t="shared" si="4" ref="G39:I43">G40</f>
        <v>88.5</v>
      </c>
      <c r="H39" s="43">
        <f t="shared" si="4"/>
        <v>88.5</v>
      </c>
      <c r="I39" s="43">
        <f t="shared" si="4"/>
        <v>88.5</v>
      </c>
      <c r="J39" s="57"/>
    </row>
    <row r="40" spans="1:10" s="5" customFormat="1" ht="25.5">
      <c r="A40" s="39">
        <v>34</v>
      </c>
      <c r="B40" s="19" t="s">
        <v>26</v>
      </c>
      <c r="C40" s="33">
        <v>813</v>
      </c>
      <c r="D40" s="30" t="s">
        <v>77</v>
      </c>
      <c r="E40" s="30" t="s">
        <v>84</v>
      </c>
      <c r="F40" s="30"/>
      <c r="G40" s="44">
        <f t="shared" si="4"/>
        <v>88.5</v>
      </c>
      <c r="H40" s="44">
        <f t="shared" si="4"/>
        <v>88.5</v>
      </c>
      <c r="I40" s="44">
        <f t="shared" si="4"/>
        <v>88.5</v>
      </c>
      <c r="J40" s="51"/>
    </row>
    <row r="41" spans="1:10" s="5" customFormat="1" ht="25.5" customHeight="1">
      <c r="A41" s="39">
        <v>35</v>
      </c>
      <c r="B41" s="19" t="s">
        <v>116</v>
      </c>
      <c r="C41" s="33">
        <v>813</v>
      </c>
      <c r="D41" s="30" t="s">
        <v>77</v>
      </c>
      <c r="E41" s="30" t="s">
        <v>85</v>
      </c>
      <c r="F41" s="30"/>
      <c r="G41" s="44">
        <f t="shared" si="4"/>
        <v>88.5</v>
      </c>
      <c r="H41" s="44">
        <f t="shared" si="4"/>
        <v>88.5</v>
      </c>
      <c r="I41" s="44">
        <f t="shared" si="4"/>
        <v>88.5</v>
      </c>
      <c r="J41" s="51"/>
    </row>
    <row r="42" spans="1:10" s="5" customFormat="1" ht="40.5" customHeight="1">
      <c r="A42" s="40">
        <v>36</v>
      </c>
      <c r="B42" s="19" t="s">
        <v>113</v>
      </c>
      <c r="C42" s="33">
        <v>813</v>
      </c>
      <c r="D42" s="30" t="s">
        <v>77</v>
      </c>
      <c r="E42" s="30" t="s">
        <v>124</v>
      </c>
      <c r="F42" s="30"/>
      <c r="G42" s="44">
        <f>G43</f>
        <v>88.5</v>
      </c>
      <c r="H42" s="44">
        <f t="shared" si="4"/>
        <v>88.5</v>
      </c>
      <c r="I42" s="44">
        <f t="shared" si="4"/>
        <v>88.5</v>
      </c>
      <c r="J42" s="51"/>
    </row>
    <row r="43" spans="1:10" s="5" customFormat="1" ht="12.75">
      <c r="A43" s="39">
        <v>37</v>
      </c>
      <c r="B43" s="19" t="s">
        <v>51</v>
      </c>
      <c r="C43" s="33">
        <v>813</v>
      </c>
      <c r="D43" s="30" t="s">
        <v>77</v>
      </c>
      <c r="E43" s="30" t="s">
        <v>124</v>
      </c>
      <c r="F43" s="30" t="s">
        <v>63</v>
      </c>
      <c r="G43" s="44">
        <f t="shared" si="4"/>
        <v>88.5</v>
      </c>
      <c r="H43" s="44">
        <f t="shared" si="4"/>
        <v>88.5</v>
      </c>
      <c r="I43" s="44">
        <f t="shared" si="4"/>
        <v>88.5</v>
      </c>
      <c r="J43" s="51"/>
    </row>
    <row r="44" spans="1:10" s="5" customFormat="1" ht="12.75">
      <c r="A44" s="40">
        <v>38</v>
      </c>
      <c r="B44" s="19" t="s">
        <v>27</v>
      </c>
      <c r="C44" s="33">
        <v>813</v>
      </c>
      <c r="D44" s="30" t="s">
        <v>77</v>
      </c>
      <c r="E44" s="30" t="s">
        <v>124</v>
      </c>
      <c r="F44" s="30" t="s">
        <v>62</v>
      </c>
      <c r="G44" s="56">
        <v>88.5</v>
      </c>
      <c r="H44" s="63">
        <v>88.5</v>
      </c>
      <c r="I44" s="63">
        <v>88.5</v>
      </c>
      <c r="J44" s="52"/>
    </row>
    <row r="45" spans="1:10" s="8" customFormat="1" ht="12.75">
      <c r="A45" s="39">
        <v>39</v>
      </c>
      <c r="B45" s="17" t="s">
        <v>22</v>
      </c>
      <c r="C45" s="25">
        <v>813</v>
      </c>
      <c r="D45" s="18" t="s">
        <v>24</v>
      </c>
      <c r="E45" s="18" t="s">
        <v>17</v>
      </c>
      <c r="F45" s="18" t="s">
        <v>17</v>
      </c>
      <c r="G45" s="43">
        <f aca="true" t="shared" si="5" ref="G45:I46">G46</f>
        <v>5</v>
      </c>
      <c r="H45" s="43">
        <f t="shared" si="5"/>
        <v>5</v>
      </c>
      <c r="I45" s="43">
        <f t="shared" si="5"/>
        <v>5</v>
      </c>
      <c r="J45" s="58"/>
    </row>
    <row r="46" spans="1:10" s="5" customFormat="1" ht="12.75">
      <c r="A46" s="39">
        <v>40</v>
      </c>
      <c r="B46" s="11" t="s">
        <v>28</v>
      </c>
      <c r="C46" s="3">
        <v>813</v>
      </c>
      <c r="D46" s="4" t="s">
        <v>24</v>
      </c>
      <c r="E46" s="20" t="s">
        <v>80</v>
      </c>
      <c r="F46" s="4"/>
      <c r="G46" s="44">
        <f t="shared" si="5"/>
        <v>5</v>
      </c>
      <c r="H46" s="44">
        <f t="shared" si="5"/>
        <v>5</v>
      </c>
      <c r="I46" s="44">
        <f t="shared" si="5"/>
        <v>5</v>
      </c>
      <c r="J46" s="51"/>
    </row>
    <row r="47" spans="1:10" s="5" customFormat="1" ht="12.75">
      <c r="A47" s="39">
        <v>41</v>
      </c>
      <c r="B47" s="11" t="s">
        <v>64</v>
      </c>
      <c r="C47" s="3">
        <v>813</v>
      </c>
      <c r="D47" s="4" t="s">
        <v>24</v>
      </c>
      <c r="E47" s="20" t="s">
        <v>81</v>
      </c>
      <c r="F47" s="4"/>
      <c r="G47" s="44">
        <f>G48</f>
        <v>5</v>
      </c>
      <c r="H47" s="44">
        <f aca="true" t="shared" si="6" ref="H47:I49">H48</f>
        <v>5</v>
      </c>
      <c r="I47" s="44">
        <f t="shared" si="6"/>
        <v>5</v>
      </c>
      <c r="J47" s="51"/>
    </row>
    <row r="48" spans="1:10" ht="38.25" customHeight="1">
      <c r="A48" s="40">
        <v>42</v>
      </c>
      <c r="B48" s="11" t="s">
        <v>65</v>
      </c>
      <c r="C48" s="3">
        <v>813</v>
      </c>
      <c r="D48" s="4" t="s">
        <v>24</v>
      </c>
      <c r="E48" s="20" t="s">
        <v>86</v>
      </c>
      <c r="F48" s="4"/>
      <c r="G48" s="44">
        <f>G49</f>
        <v>5</v>
      </c>
      <c r="H48" s="44">
        <f t="shared" si="6"/>
        <v>5</v>
      </c>
      <c r="I48" s="44">
        <f t="shared" si="6"/>
        <v>5</v>
      </c>
      <c r="J48" s="51"/>
    </row>
    <row r="49" spans="1:10" ht="12.75">
      <c r="A49" s="39">
        <v>43</v>
      </c>
      <c r="B49" s="15" t="s">
        <v>0</v>
      </c>
      <c r="C49" s="3">
        <v>813</v>
      </c>
      <c r="D49" s="4" t="s">
        <v>24</v>
      </c>
      <c r="E49" s="20" t="s">
        <v>86</v>
      </c>
      <c r="F49" s="4" t="s">
        <v>2</v>
      </c>
      <c r="G49" s="44">
        <f>G50</f>
        <v>5</v>
      </c>
      <c r="H49" s="44">
        <f t="shared" si="6"/>
        <v>5</v>
      </c>
      <c r="I49" s="44">
        <f t="shared" si="6"/>
        <v>5</v>
      </c>
      <c r="J49" s="51"/>
    </row>
    <row r="50" spans="1:10" ht="12.75">
      <c r="A50" s="40">
        <v>44</v>
      </c>
      <c r="B50" s="15" t="s">
        <v>29</v>
      </c>
      <c r="C50" s="3">
        <v>813</v>
      </c>
      <c r="D50" s="4" t="s">
        <v>24</v>
      </c>
      <c r="E50" s="20" t="s">
        <v>86</v>
      </c>
      <c r="F50" s="4" t="s">
        <v>30</v>
      </c>
      <c r="G50" s="56">
        <v>5</v>
      </c>
      <c r="H50" s="56">
        <v>5</v>
      </c>
      <c r="I50" s="56">
        <v>5</v>
      </c>
      <c r="J50" s="51"/>
    </row>
    <row r="51" spans="1:10" ht="12.75">
      <c r="A51" s="39">
        <v>45</v>
      </c>
      <c r="B51" s="17" t="s">
        <v>60</v>
      </c>
      <c r="C51" s="25">
        <v>813</v>
      </c>
      <c r="D51" s="18" t="s">
        <v>53</v>
      </c>
      <c r="E51" s="18" t="s">
        <v>17</v>
      </c>
      <c r="F51" s="18" t="s">
        <v>17</v>
      </c>
      <c r="G51" s="43">
        <f>G52+G57</f>
        <v>572.5</v>
      </c>
      <c r="H51" s="43">
        <f>H52+H57</f>
        <v>572.5</v>
      </c>
      <c r="I51" s="43">
        <f>I52+I57</f>
        <v>572.5</v>
      </c>
      <c r="J51" s="51"/>
    </row>
    <row r="52" spans="1:10" ht="12.75">
      <c r="A52" s="39">
        <v>46</v>
      </c>
      <c r="B52" s="11" t="s">
        <v>28</v>
      </c>
      <c r="C52" s="3">
        <v>813</v>
      </c>
      <c r="D52" s="4" t="s">
        <v>53</v>
      </c>
      <c r="E52" s="4" t="s">
        <v>80</v>
      </c>
      <c r="F52" s="4"/>
      <c r="G52" s="44">
        <f aca="true" t="shared" si="7" ref="G52:I53">G53</f>
        <v>4.9</v>
      </c>
      <c r="H52" s="44">
        <f t="shared" si="7"/>
        <v>4.9</v>
      </c>
      <c r="I52" s="44">
        <f t="shared" si="7"/>
        <v>4.9</v>
      </c>
      <c r="J52" s="51"/>
    </row>
    <row r="53" spans="1:10" ht="12.75">
      <c r="A53" s="39">
        <v>47</v>
      </c>
      <c r="B53" s="11" t="s">
        <v>64</v>
      </c>
      <c r="C53" s="3">
        <v>813</v>
      </c>
      <c r="D53" s="4" t="s">
        <v>53</v>
      </c>
      <c r="E53" s="4" t="s">
        <v>81</v>
      </c>
      <c r="F53" s="4"/>
      <c r="G53" s="44">
        <f t="shared" si="7"/>
        <v>4.9</v>
      </c>
      <c r="H53" s="44">
        <f t="shared" si="7"/>
        <v>4.9</v>
      </c>
      <c r="I53" s="44">
        <f t="shared" si="7"/>
        <v>4.9</v>
      </c>
      <c r="J53" s="51"/>
    </row>
    <row r="54" spans="1:10" s="8" customFormat="1" ht="54" customHeight="1">
      <c r="A54" s="40">
        <v>48</v>
      </c>
      <c r="B54" s="11" t="s">
        <v>160</v>
      </c>
      <c r="C54" s="3">
        <v>813</v>
      </c>
      <c r="D54" s="4" t="s">
        <v>53</v>
      </c>
      <c r="E54" s="20" t="s">
        <v>87</v>
      </c>
      <c r="F54" s="4"/>
      <c r="G54" s="44">
        <f aca="true" t="shared" si="8" ref="G54:I55">G55</f>
        <v>4.9</v>
      </c>
      <c r="H54" s="44">
        <f t="shared" si="8"/>
        <v>4.9</v>
      </c>
      <c r="I54" s="44">
        <f t="shared" si="8"/>
        <v>4.9</v>
      </c>
      <c r="J54" s="57"/>
    </row>
    <row r="55" spans="1:10" s="5" customFormat="1" ht="25.5">
      <c r="A55" s="39">
        <v>49</v>
      </c>
      <c r="B55" s="7" t="s">
        <v>108</v>
      </c>
      <c r="C55" s="3">
        <v>813</v>
      </c>
      <c r="D55" s="4" t="s">
        <v>53</v>
      </c>
      <c r="E55" s="20" t="s">
        <v>87</v>
      </c>
      <c r="F55" s="4" t="s">
        <v>61</v>
      </c>
      <c r="G55" s="44">
        <f t="shared" si="8"/>
        <v>4.9</v>
      </c>
      <c r="H55" s="44">
        <f t="shared" si="8"/>
        <v>4.9</v>
      </c>
      <c r="I55" s="44">
        <f t="shared" si="8"/>
        <v>4.9</v>
      </c>
      <c r="J55" s="51"/>
    </row>
    <row r="56" spans="1:11" s="5" customFormat="1" ht="25.5">
      <c r="A56" s="40">
        <v>50</v>
      </c>
      <c r="B56" s="7" t="s">
        <v>56</v>
      </c>
      <c r="C56" s="3">
        <v>813</v>
      </c>
      <c r="D56" s="4" t="s">
        <v>53</v>
      </c>
      <c r="E56" s="20" t="s">
        <v>87</v>
      </c>
      <c r="F56" s="4" t="s">
        <v>47</v>
      </c>
      <c r="G56" s="56">
        <v>4.9</v>
      </c>
      <c r="H56" s="56">
        <v>4.9</v>
      </c>
      <c r="I56" s="56">
        <v>4.9</v>
      </c>
      <c r="J56" s="51"/>
      <c r="K56" s="31"/>
    </row>
    <row r="57" spans="1:10" s="5" customFormat="1" ht="25.5">
      <c r="A57" s="39">
        <v>51</v>
      </c>
      <c r="B57" s="19" t="s">
        <v>26</v>
      </c>
      <c r="C57" s="3">
        <v>813</v>
      </c>
      <c r="D57" s="4" t="s">
        <v>53</v>
      </c>
      <c r="E57" s="4" t="s">
        <v>84</v>
      </c>
      <c r="F57" s="4"/>
      <c r="G57" s="44">
        <f aca="true" t="shared" si="9" ref="G57:I60">G58</f>
        <v>567.6</v>
      </c>
      <c r="H57" s="44">
        <f t="shared" si="9"/>
        <v>567.6</v>
      </c>
      <c r="I57" s="44">
        <f t="shared" si="9"/>
        <v>567.6</v>
      </c>
      <c r="J57" s="51"/>
    </row>
    <row r="58" spans="1:10" s="5" customFormat="1" ht="29.25" customHeight="1">
      <c r="A58" s="39">
        <v>52</v>
      </c>
      <c r="B58" s="19" t="s">
        <v>116</v>
      </c>
      <c r="C58" s="3">
        <v>813</v>
      </c>
      <c r="D58" s="4" t="s">
        <v>53</v>
      </c>
      <c r="E58" s="4" t="s">
        <v>85</v>
      </c>
      <c r="F58" s="4"/>
      <c r="G58" s="44">
        <f>G59</f>
        <v>567.6</v>
      </c>
      <c r="H58" s="44">
        <f t="shared" si="9"/>
        <v>567.6</v>
      </c>
      <c r="I58" s="44">
        <f t="shared" si="9"/>
        <v>567.6</v>
      </c>
      <c r="J58" s="51"/>
    </row>
    <row r="59" spans="1:10" s="5" customFormat="1" ht="53.25" customHeight="1">
      <c r="A59" s="39">
        <v>53</v>
      </c>
      <c r="B59" s="19" t="s">
        <v>114</v>
      </c>
      <c r="C59" s="3">
        <v>813</v>
      </c>
      <c r="D59" s="4" t="s">
        <v>53</v>
      </c>
      <c r="E59" s="4" t="s">
        <v>125</v>
      </c>
      <c r="F59" s="4"/>
      <c r="G59" s="44">
        <f>G60</f>
        <v>567.6</v>
      </c>
      <c r="H59" s="44">
        <f t="shared" si="9"/>
        <v>567.6</v>
      </c>
      <c r="I59" s="44">
        <f t="shared" si="9"/>
        <v>567.6</v>
      </c>
      <c r="J59" s="51"/>
    </row>
    <row r="60" spans="1:10" s="5" customFormat="1" ht="12.75">
      <c r="A60" s="40">
        <v>54</v>
      </c>
      <c r="B60" s="19" t="s">
        <v>51</v>
      </c>
      <c r="C60" s="3">
        <v>813</v>
      </c>
      <c r="D60" s="4" t="s">
        <v>53</v>
      </c>
      <c r="E60" s="4" t="s">
        <v>125</v>
      </c>
      <c r="F60" s="4" t="s">
        <v>63</v>
      </c>
      <c r="G60" s="44">
        <f>G61</f>
        <v>567.6</v>
      </c>
      <c r="H60" s="44">
        <f t="shared" si="9"/>
        <v>567.6</v>
      </c>
      <c r="I60" s="44">
        <f t="shared" si="9"/>
        <v>567.6</v>
      </c>
      <c r="J60" s="51"/>
    </row>
    <row r="61" spans="1:10" s="5" customFormat="1" ht="12.75">
      <c r="A61" s="39">
        <v>55</v>
      </c>
      <c r="B61" s="19" t="s">
        <v>27</v>
      </c>
      <c r="C61" s="3">
        <v>813</v>
      </c>
      <c r="D61" s="4" t="s">
        <v>53</v>
      </c>
      <c r="E61" s="4" t="s">
        <v>125</v>
      </c>
      <c r="F61" s="4" t="s">
        <v>62</v>
      </c>
      <c r="G61" s="62">
        <v>567.6</v>
      </c>
      <c r="H61" s="62">
        <v>567.6</v>
      </c>
      <c r="I61" s="62">
        <v>567.6</v>
      </c>
      <c r="J61" s="51"/>
    </row>
    <row r="62" spans="1:10" s="5" customFormat="1" ht="12.75">
      <c r="A62" s="40">
        <v>56</v>
      </c>
      <c r="B62" s="22" t="s">
        <v>35</v>
      </c>
      <c r="C62" s="23">
        <v>813</v>
      </c>
      <c r="D62" s="16" t="s">
        <v>21</v>
      </c>
      <c r="E62" s="16" t="s">
        <v>17</v>
      </c>
      <c r="F62" s="16" t="s">
        <v>17</v>
      </c>
      <c r="G62" s="42">
        <f>G63</f>
        <v>117</v>
      </c>
      <c r="H62" s="42">
        <f>H63</f>
        <v>122.10000000000001</v>
      </c>
      <c r="I62" s="42">
        <f>I63</f>
        <v>0</v>
      </c>
      <c r="J62" s="52"/>
    </row>
    <row r="63" spans="1:10" s="6" customFormat="1" ht="12.75">
      <c r="A63" s="39">
        <v>57</v>
      </c>
      <c r="B63" s="17" t="s">
        <v>46</v>
      </c>
      <c r="C63" s="25">
        <v>813</v>
      </c>
      <c r="D63" s="18" t="s">
        <v>52</v>
      </c>
      <c r="E63" s="18" t="s">
        <v>17</v>
      </c>
      <c r="F63" s="18" t="s">
        <v>17</v>
      </c>
      <c r="G63" s="43">
        <f>G64</f>
        <v>117</v>
      </c>
      <c r="H63" s="43">
        <f aca="true" t="shared" si="10" ref="H63:I67">H64</f>
        <v>122.10000000000001</v>
      </c>
      <c r="I63" s="43">
        <f t="shared" si="10"/>
        <v>0</v>
      </c>
      <c r="J63" s="51"/>
    </row>
    <row r="64" spans="1:10" s="8" customFormat="1" ht="12.75">
      <c r="A64" s="39">
        <v>58</v>
      </c>
      <c r="B64" s="11" t="s">
        <v>28</v>
      </c>
      <c r="C64" s="3">
        <v>813</v>
      </c>
      <c r="D64" s="4" t="s">
        <v>52</v>
      </c>
      <c r="E64" s="20" t="s">
        <v>80</v>
      </c>
      <c r="F64" s="4"/>
      <c r="G64" s="44">
        <f>G65</f>
        <v>117</v>
      </c>
      <c r="H64" s="44">
        <f t="shared" si="10"/>
        <v>122.10000000000001</v>
      </c>
      <c r="I64" s="44">
        <f t="shared" si="10"/>
        <v>0</v>
      </c>
      <c r="J64" s="57"/>
    </row>
    <row r="65" spans="1:10" s="5" customFormat="1" ht="12.75">
      <c r="A65" s="39">
        <v>59</v>
      </c>
      <c r="B65" s="11" t="s">
        <v>64</v>
      </c>
      <c r="C65" s="3">
        <v>813</v>
      </c>
      <c r="D65" s="4" t="s">
        <v>52</v>
      </c>
      <c r="E65" s="20" t="s">
        <v>81</v>
      </c>
      <c r="F65" s="4"/>
      <c r="G65" s="44">
        <f>G66</f>
        <v>117</v>
      </c>
      <c r="H65" s="44">
        <f t="shared" si="10"/>
        <v>122.10000000000001</v>
      </c>
      <c r="I65" s="44">
        <f t="shared" si="10"/>
        <v>0</v>
      </c>
      <c r="J65" s="51"/>
    </row>
    <row r="66" spans="1:10" s="5" customFormat="1" ht="51">
      <c r="A66" s="40">
        <v>60</v>
      </c>
      <c r="B66" s="61" t="s">
        <v>161</v>
      </c>
      <c r="C66" s="3">
        <v>813</v>
      </c>
      <c r="D66" s="4" t="s">
        <v>52</v>
      </c>
      <c r="E66" s="20" t="s">
        <v>88</v>
      </c>
      <c r="F66" s="4"/>
      <c r="G66" s="44">
        <f>G67+G69</f>
        <v>117</v>
      </c>
      <c r="H66" s="44">
        <f>H67+H69</f>
        <v>122.10000000000001</v>
      </c>
      <c r="I66" s="44">
        <f>I67+I69</f>
        <v>0</v>
      </c>
      <c r="J66" s="51"/>
    </row>
    <row r="67" spans="1:10" s="5" customFormat="1" ht="40.5" customHeight="1">
      <c r="A67" s="39">
        <v>61</v>
      </c>
      <c r="B67" s="15" t="s">
        <v>33</v>
      </c>
      <c r="C67" s="3">
        <v>813</v>
      </c>
      <c r="D67" s="4" t="s">
        <v>52</v>
      </c>
      <c r="E67" s="20" t="s">
        <v>88</v>
      </c>
      <c r="F67" s="4" t="s">
        <v>44</v>
      </c>
      <c r="G67" s="44">
        <f>G68</f>
        <v>111.4</v>
      </c>
      <c r="H67" s="44">
        <f t="shared" si="10"/>
        <v>111.4</v>
      </c>
      <c r="I67" s="44">
        <f t="shared" si="10"/>
        <v>0</v>
      </c>
      <c r="J67" s="51"/>
    </row>
    <row r="68" spans="1:11" s="5" customFormat="1" ht="16.5" customHeight="1">
      <c r="A68" s="40">
        <v>62</v>
      </c>
      <c r="B68" s="15" t="s">
        <v>34</v>
      </c>
      <c r="C68" s="3">
        <v>813</v>
      </c>
      <c r="D68" s="4" t="s">
        <v>52</v>
      </c>
      <c r="E68" s="20" t="s">
        <v>88</v>
      </c>
      <c r="F68" s="4" t="s">
        <v>55</v>
      </c>
      <c r="G68" s="56">
        <v>111.4</v>
      </c>
      <c r="H68" s="56">
        <v>111.4</v>
      </c>
      <c r="I68" s="44">
        <v>0</v>
      </c>
      <c r="J68" s="51"/>
      <c r="K68" s="31"/>
    </row>
    <row r="69" spans="1:11" s="5" customFormat="1" ht="25.5">
      <c r="A69" s="39">
        <v>63</v>
      </c>
      <c r="B69" s="15" t="s">
        <v>108</v>
      </c>
      <c r="C69" s="3">
        <v>813</v>
      </c>
      <c r="D69" s="4" t="s">
        <v>52</v>
      </c>
      <c r="E69" s="20" t="s">
        <v>88</v>
      </c>
      <c r="F69" s="4" t="s">
        <v>61</v>
      </c>
      <c r="G69" s="56">
        <f>G70</f>
        <v>5.6</v>
      </c>
      <c r="H69" s="56">
        <f>H70</f>
        <v>10.7</v>
      </c>
      <c r="I69" s="44">
        <f>I70</f>
        <v>0</v>
      </c>
      <c r="J69" s="51"/>
      <c r="K69" s="31"/>
    </row>
    <row r="70" spans="1:11" s="5" customFormat="1" ht="25.5">
      <c r="A70" s="39">
        <v>64</v>
      </c>
      <c r="B70" s="15" t="s">
        <v>56</v>
      </c>
      <c r="C70" s="3">
        <v>813</v>
      </c>
      <c r="D70" s="4" t="s">
        <v>52</v>
      </c>
      <c r="E70" s="20" t="s">
        <v>88</v>
      </c>
      <c r="F70" s="4" t="s">
        <v>47</v>
      </c>
      <c r="G70" s="56">
        <v>5.6</v>
      </c>
      <c r="H70" s="56">
        <v>10.7</v>
      </c>
      <c r="I70" s="44">
        <v>0</v>
      </c>
      <c r="J70" s="51"/>
      <c r="K70" s="31"/>
    </row>
    <row r="71" spans="1:10" s="5" customFormat="1" ht="12.75">
      <c r="A71" s="39">
        <v>65</v>
      </c>
      <c r="B71" s="22" t="s">
        <v>32</v>
      </c>
      <c r="C71" s="23">
        <v>813</v>
      </c>
      <c r="D71" s="16" t="s">
        <v>23</v>
      </c>
      <c r="E71" s="16" t="s">
        <v>17</v>
      </c>
      <c r="F71" s="16" t="s">
        <v>17</v>
      </c>
      <c r="G71" s="42">
        <f>G84+G72</f>
        <v>885.1</v>
      </c>
      <c r="H71" s="42">
        <f>H84+H72</f>
        <v>885.1</v>
      </c>
      <c r="I71" s="42">
        <f>I84+I72</f>
        <v>885.1</v>
      </c>
      <c r="J71" s="51"/>
    </row>
    <row r="72" spans="1:10" s="34" customFormat="1" ht="27.75" customHeight="1">
      <c r="A72" s="40">
        <v>66</v>
      </c>
      <c r="B72" s="17" t="s">
        <v>146</v>
      </c>
      <c r="C72" s="25">
        <v>813</v>
      </c>
      <c r="D72" s="18" t="s">
        <v>145</v>
      </c>
      <c r="E72" s="18"/>
      <c r="F72" s="18"/>
      <c r="G72" s="43">
        <f aca="true" t="shared" si="11" ref="G72:I79">G73</f>
        <v>882.1</v>
      </c>
      <c r="H72" s="43">
        <f t="shared" si="11"/>
        <v>882.1</v>
      </c>
      <c r="I72" s="43">
        <f t="shared" si="11"/>
        <v>882.1</v>
      </c>
      <c r="J72" s="51"/>
    </row>
    <row r="73" spans="1:10" s="34" customFormat="1" ht="38.25">
      <c r="A73" s="39">
        <v>67</v>
      </c>
      <c r="B73" s="11" t="s">
        <v>143</v>
      </c>
      <c r="C73" s="3">
        <v>813</v>
      </c>
      <c r="D73" s="4" t="s">
        <v>145</v>
      </c>
      <c r="E73" s="4" t="s">
        <v>89</v>
      </c>
      <c r="F73" s="4"/>
      <c r="G73" s="44">
        <f t="shared" si="11"/>
        <v>882.1</v>
      </c>
      <c r="H73" s="44">
        <f t="shared" si="11"/>
        <v>882.1</v>
      </c>
      <c r="I73" s="44">
        <f t="shared" si="11"/>
        <v>882.1</v>
      </c>
      <c r="J73" s="51"/>
    </row>
    <row r="74" spans="1:10" s="34" customFormat="1" ht="12.75">
      <c r="A74" s="40">
        <v>68</v>
      </c>
      <c r="B74" s="7" t="s">
        <v>25</v>
      </c>
      <c r="C74" s="3">
        <v>813</v>
      </c>
      <c r="D74" s="4" t="s">
        <v>145</v>
      </c>
      <c r="E74" s="4" t="s">
        <v>90</v>
      </c>
      <c r="F74" s="4"/>
      <c r="G74" s="44">
        <f>G75+G78+G81</f>
        <v>882.1</v>
      </c>
      <c r="H74" s="44">
        <f>H75+H78+H81</f>
        <v>882.1</v>
      </c>
      <c r="I74" s="44">
        <f>I75+I78+I81</f>
        <v>882.1</v>
      </c>
      <c r="J74" s="51"/>
    </row>
    <row r="75" spans="1:10" s="34" customFormat="1" ht="80.25" customHeight="1">
      <c r="A75" s="39">
        <v>69</v>
      </c>
      <c r="B75" s="7" t="s">
        <v>175</v>
      </c>
      <c r="C75" s="3">
        <v>813</v>
      </c>
      <c r="D75" s="4" t="s">
        <v>145</v>
      </c>
      <c r="E75" s="4" t="s">
        <v>163</v>
      </c>
      <c r="F75" s="4"/>
      <c r="G75" s="44">
        <f aca="true" t="shared" si="12" ref="G75:I76">G76</f>
        <v>375</v>
      </c>
      <c r="H75" s="44">
        <f t="shared" si="12"/>
        <v>375</v>
      </c>
      <c r="I75" s="44">
        <f t="shared" si="12"/>
        <v>375</v>
      </c>
      <c r="J75" s="51"/>
    </row>
    <row r="76" spans="1:10" s="34" customFormat="1" ht="41.25" customHeight="1">
      <c r="A76" s="39">
        <v>70</v>
      </c>
      <c r="B76" s="7" t="s">
        <v>33</v>
      </c>
      <c r="C76" s="3">
        <v>813</v>
      </c>
      <c r="D76" s="4" t="s">
        <v>145</v>
      </c>
      <c r="E76" s="4" t="s">
        <v>163</v>
      </c>
      <c r="F76" s="4" t="s">
        <v>44</v>
      </c>
      <c r="G76" s="44">
        <f t="shared" si="12"/>
        <v>375</v>
      </c>
      <c r="H76" s="44">
        <f t="shared" si="12"/>
        <v>375</v>
      </c>
      <c r="I76" s="44">
        <f t="shared" si="12"/>
        <v>375</v>
      </c>
      <c r="J76" s="51"/>
    </row>
    <row r="77" spans="1:10" s="34" customFormat="1" ht="12.75">
      <c r="A77" s="39">
        <v>71</v>
      </c>
      <c r="B77" s="7" t="s">
        <v>38</v>
      </c>
      <c r="C77" s="3">
        <v>813</v>
      </c>
      <c r="D77" s="4" t="s">
        <v>145</v>
      </c>
      <c r="E77" s="4" t="s">
        <v>163</v>
      </c>
      <c r="F77" s="4" t="s">
        <v>45</v>
      </c>
      <c r="G77" s="44">
        <v>375</v>
      </c>
      <c r="H77" s="44">
        <v>375</v>
      </c>
      <c r="I77" s="44">
        <v>375</v>
      </c>
      <c r="J77" s="51"/>
    </row>
    <row r="78" spans="1:10" s="34" customFormat="1" ht="63.75">
      <c r="A78" s="40">
        <v>72</v>
      </c>
      <c r="B78" s="7" t="s">
        <v>174</v>
      </c>
      <c r="C78" s="3">
        <v>813</v>
      </c>
      <c r="D78" s="4" t="s">
        <v>145</v>
      </c>
      <c r="E78" s="4" t="s">
        <v>127</v>
      </c>
      <c r="F78" s="4"/>
      <c r="G78" s="44">
        <f t="shared" si="11"/>
        <v>70</v>
      </c>
      <c r="H78" s="44">
        <f t="shared" si="11"/>
        <v>70</v>
      </c>
      <c r="I78" s="44">
        <f t="shared" si="11"/>
        <v>70</v>
      </c>
      <c r="J78" s="51"/>
    </row>
    <row r="79" spans="1:10" s="5" customFormat="1" ht="25.5">
      <c r="A79" s="39">
        <v>73</v>
      </c>
      <c r="B79" s="7" t="s">
        <v>108</v>
      </c>
      <c r="C79" s="3">
        <v>813</v>
      </c>
      <c r="D79" s="4" t="s">
        <v>145</v>
      </c>
      <c r="E79" s="4" t="s">
        <v>127</v>
      </c>
      <c r="F79" s="4" t="s">
        <v>61</v>
      </c>
      <c r="G79" s="44">
        <f t="shared" si="11"/>
        <v>70</v>
      </c>
      <c r="H79" s="44">
        <f t="shared" si="11"/>
        <v>70</v>
      </c>
      <c r="I79" s="44">
        <f t="shared" si="11"/>
        <v>70</v>
      </c>
      <c r="J79" s="51"/>
    </row>
    <row r="80" spans="1:10" s="5" customFormat="1" ht="25.5">
      <c r="A80" s="40">
        <v>74</v>
      </c>
      <c r="B80" s="7" t="s">
        <v>56</v>
      </c>
      <c r="C80" s="3">
        <v>813</v>
      </c>
      <c r="D80" s="4" t="s">
        <v>145</v>
      </c>
      <c r="E80" s="4" t="s">
        <v>127</v>
      </c>
      <c r="F80" s="4" t="s">
        <v>47</v>
      </c>
      <c r="G80" s="56">
        <v>70</v>
      </c>
      <c r="H80" s="56">
        <v>70</v>
      </c>
      <c r="I80" s="56">
        <v>70</v>
      </c>
      <c r="J80" s="51"/>
    </row>
    <row r="81" spans="1:10" s="5" customFormat="1" ht="51">
      <c r="A81" s="39">
        <v>75</v>
      </c>
      <c r="B81" s="7" t="s">
        <v>173</v>
      </c>
      <c r="C81" s="3">
        <v>813</v>
      </c>
      <c r="D81" s="4" t="s">
        <v>145</v>
      </c>
      <c r="E81" s="4" t="s">
        <v>162</v>
      </c>
      <c r="F81" s="4"/>
      <c r="G81" s="56">
        <f aca="true" t="shared" si="13" ref="G81:I82">G82</f>
        <v>437.1</v>
      </c>
      <c r="H81" s="56">
        <f t="shared" si="13"/>
        <v>437.1</v>
      </c>
      <c r="I81" s="56">
        <f t="shared" si="13"/>
        <v>437.1</v>
      </c>
      <c r="J81" s="51"/>
    </row>
    <row r="82" spans="1:10" s="5" customFormat="1" ht="38.25" customHeight="1">
      <c r="A82" s="39">
        <v>76</v>
      </c>
      <c r="B82" s="7" t="s">
        <v>33</v>
      </c>
      <c r="C82" s="3">
        <v>813</v>
      </c>
      <c r="D82" s="4" t="s">
        <v>145</v>
      </c>
      <c r="E82" s="4" t="s">
        <v>162</v>
      </c>
      <c r="F82" s="4" t="s">
        <v>44</v>
      </c>
      <c r="G82" s="56">
        <f t="shared" si="13"/>
        <v>437.1</v>
      </c>
      <c r="H82" s="56">
        <f t="shared" si="13"/>
        <v>437.1</v>
      </c>
      <c r="I82" s="56">
        <f t="shared" si="13"/>
        <v>437.1</v>
      </c>
      <c r="J82" s="51"/>
    </row>
    <row r="83" spans="1:10" s="5" customFormat="1" ht="17.25" customHeight="1">
      <c r="A83" s="39">
        <v>77</v>
      </c>
      <c r="B83" s="7" t="s">
        <v>38</v>
      </c>
      <c r="C83" s="3">
        <v>813</v>
      </c>
      <c r="D83" s="4" t="s">
        <v>145</v>
      </c>
      <c r="E83" s="4" t="s">
        <v>162</v>
      </c>
      <c r="F83" s="4" t="s">
        <v>45</v>
      </c>
      <c r="G83" s="56">
        <v>437.1</v>
      </c>
      <c r="H83" s="56">
        <v>437.1</v>
      </c>
      <c r="I83" s="56">
        <v>437.1</v>
      </c>
      <c r="J83" s="51"/>
    </row>
    <row r="84" spans="1:10" s="5" customFormat="1" ht="23.25" customHeight="1">
      <c r="A84" s="40">
        <v>78</v>
      </c>
      <c r="B84" s="17" t="s">
        <v>39</v>
      </c>
      <c r="C84" s="25">
        <v>813</v>
      </c>
      <c r="D84" s="18" t="s">
        <v>40</v>
      </c>
      <c r="E84" s="18" t="s">
        <v>17</v>
      </c>
      <c r="F84" s="18" t="s">
        <v>17</v>
      </c>
      <c r="G84" s="43">
        <f aca="true" t="shared" si="14" ref="G84:I86">G85</f>
        <v>3</v>
      </c>
      <c r="H84" s="43">
        <f t="shared" si="14"/>
        <v>3</v>
      </c>
      <c r="I84" s="43">
        <f t="shared" si="14"/>
        <v>3</v>
      </c>
      <c r="J84" s="51"/>
    </row>
    <row r="85" spans="1:10" s="6" customFormat="1" ht="38.25">
      <c r="A85" s="39">
        <v>79</v>
      </c>
      <c r="B85" s="11" t="s">
        <v>143</v>
      </c>
      <c r="C85" s="3">
        <v>813</v>
      </c>
      <c r="D85" s="4" t="s">
        <v>40</v>
      </c>
      <c r="E85" s="4" t="s">
        <v>89</v>
      </c>
      <c r="F85" s="4"/>
      <c r="G85" s="44">
        <f>G86</f>
        <v>3</v>
      </c>
      <c r="H85" s="44">
        <f t="shared" si="14"/>
        <v>3</v>
      </c>
      <c r="I85" s="44">
        <f t="shared" si="14"/>
        <v>3</v>
      </c>
      <c r="J85" s="51"/>
    </row>
    <row r="86" spans="1:10" s="8" customFormat="1" ht="12.75">
      <c r="A86" s="40">
        <v>80</v>
      </c>
      <c r="B86" s="7" t="s">
        <v>25</v>
      </c>
      <c r="C86" s="3">
        <v>813</v>
      </c>
      <c r="D86" s="4" t="s">
        <v>40</v>
      </c>
      <c r="E86" s="4" t="s">
        <v>90</v>
      </c>
      <c r="F86" s="4"/>
      <c r="G86" s="44">
        <f>G87</f>
        <v>3</v>
      </c>
      <c r="H86" s="44">
        <f t="shared" si="14"/>
        <v>3</v>
      </c>
      <c r="I86" s="44">
        <f t="shared" si="14"/>
        <v>3</v>
      </c>
      <c r="J86" s="57"/>
    </row>
    <row r="87" spans="1:10" s="5" customFormat="1" ht="78.75" customHeight="1">
      <c r="A87" s="39">
        <v>81</v>
      </c>
      <c r="B87" s="7" t="s">
        <v>172</v>
      </c>
      <c r="C87" s="3">
        <v>813</v>
      </c>
      <c r="D87" s="4" t="s">
        <v>40</v>
      </c>
      <c r="E87" s="4" t="s">
        <v>126</v>
      </c>
      <c r="F87" s="4"/>
      <c r="G87" s="44">
        <f aca="true" t="shared" si="15" ref="G87:I88">G88</f>
        <v>3</v>
      </c>
      <c r="H87" s="44">
        <f t="shared" si="15"/>
        <v>3</v>
      </c>
      <c r="I87" s="44">
        <f t="shared" si="15"/>
        <v>3</v>
      </c>
      <c r="J87" s="51"/>
    </row>
    <row r="88" spans="1:10" s="5" customFormat="1" ht="25.5">
      <c r="A88" s="39">
        <v>82</v>
      </c>
      <c r="B88" s="7" t="s">
        <v>108</v>
      </c>
      <c r="C88" s="3">
        <v>813</v>
      </c>
      <c r="D88" s="4" t="s">
        <v>40</v>
      </c>
      <c r="E88" s="4" t="s">
        <v>126</v>
      </c>
      <c r="F88" s="4" t="s">
        <v>61</v>
      </c>
      <c r="G88" s="44">
        <f t="shared" si="15"/>
        <v>3</v>
      </c>
      <c r="H88" s="44">
        <f t="shared" si="15"/>
        <v>3</v>
      </c>
      <c r="I88" s="44">
        <f t="shared" si="15"/>
        <v>3</v>
      </c>
      <c r="J88" s="51"/>
    </row>
    <row r="89" spans="1:10" s="5" customFormat="1" ht="25.5">
      <c r="A89" s="39">
        <v>83</v>
      </c>
      <c r="B89" s="7" t="s">
        <v>56</v>
      </c>
      <c r="C89" s="3">
        <v>813</v>
      </c>
      <c r="D89" s="4" t="s">
        <v>40</v>
      </c>
      <c r="E89" s="4" t="s">
        <v>126</v>
      </c>
      <c r="F89" s="4" t="s">
        <v>47</v>
      </c>
      <c r="G89" s="56">
        <v>3</v>
      </c>
      <c r="H89" s="56">
        <v>3</v>
      </c>
      <c r="I89" s="56">
        <v>3</v>
      </c>
      <c r="J89" s="51"/>
    </row>
    <row r="90" spans="1:10" s="5" customFormat="1" ht="12.75">
      <c r="A90" s="40">
        <v>84</v>
      </c>
      <c r="B90" s="22" t="s">
        <v>37</v>
      </c>
      <c r="C90" s="23">
        <v>813</v>
      </c>
      <c r="D90" s="16" t="s">
        <v>54</v>
      </c>
      <c r="E90" s="16" t="s">
        <v>17</v>
      </c>
      <c r="F90" s="16" t="s">
        <v>17</v>
      </c>
      <c r="G90" s="42">
        <f>G91+G100</f>
        <v>802.9</v>
      </c>
      <c r="H90" s="42">
        <f>H91+H100</f>
        <v>802.9</v>
      </c>
      <c r="I90" s="42">
        <f>I91+I100</f>
        <v>802.9</v>
      </c>
      <c r="J90" s="51"/>
    </row>
    <row r="91" spans="1:10" s="5" customFormat="1" ht="12.75">
      <c r="A91" s="39">
        <v>85</v>
      </c>
      <c r="B91" s="17" t="s">
        <v>6</v>
      </c>
      <c r="C91" s="25">
        <v>813</v>
      </c>
      <c r="D91" s="18" t="s">
        <v>49</v>
      </c>
      <c r="E91" s="18" t="s">
        <v>17</v>
      </c>
      <c r="F91" s="18" t="s">
        <v>17</v>
      </c>
      <c r="G91" s="43">
        <f>G92</f>
        <v>682.9</v>
      </c>
      <c r="H91" s="43">
        <f aca="true" t="shared" si="16" ref="G91:I92">H92</f>
        <v>682.9</v>
      </c>
      <c r="I91" s="43">
        <f t="shared" si="16"/>
        <v>682.9</v>
      </c>
      <c r="J91" s="58"/>
    </row>
    <row r="92" spans="1:10" s="5" customFormat="1" ht="38.25">
      <c r="A92" s="40">
        <v>86</v>
      </c>
      <c r="B92" s="11" t="s">
        <v>103</v>
      </c>
      <c r="C92" s="3">
        <v>813</v>
      </c>
      <c r="D92" s="4" t="s">
        <v>49</v>
      </c>
      <c r="E92" s="4" t="s">
        <v>91</v>
      </c>
      <c r="F92" s="18"/>
      <c r="G92" s="44">
        <f t="shared" si="16"/>
        <v>682.9</v>
      </c>
      <c r="H92" s="44">
        <f t="shared" si="16"/>
        <v>682.9</v>
      </c>
      <c r="I92" s="44">
        <f t="shared" si="16"/>
        <v>682.9</v>
      </c>
      <c r="J92" s="58"/>
    </row>
    <row r="93" spans="1:10" s="5" customFormat="1" ht="12.75">
      <c r="A93" s="39">
        <v>87</v>
      </c>
      <c r="B93" s="11" t="s">
        <v>73</v>
      </c>
      <c r="C93" s="3">
        <v>813</v>
      </c>
      <c r="D93" s="55" t="s">
        <v>49</v>
      </c>
      <c r="E93" s="4" t="s">
        <v>92</v>
      </c>
      <c r="F93" s="18"/>
      <c r="G93" s="44">
        <f>G94+G97</f>
        <v>682.9</v>
      </c>
      <c r="H93" s="44">
        <f>H94+H97</f>
        <v>682.9</v>
      </c>
      <c r="I93" s="44">
        <f>I94+I97</f>
        <v>682.9</v>
      </c>
      <c r="J93" s="58"/>
    </row>
    <row r="94" spans="1:10" s="5" customFormat="1" ht="76.5" customHeight="1">
      <c r="A94" s="39">
        <v>88</v>
      </c>
      <c r="B94" s="7" t="s">
        <v>117</v>
      </c>
      <c r="C94" s="3">
        <v>813</v>
      </c>
      <c r="D94" s="4" t="s">
        <v>49</v>
      </c>
      <c r="E94" s="4" t="s">
        <v>128</v>
      </c>
      <c r="F94" s="4"/>
      <c r="G94" s="44">
        <f aca="true" t="shared" si="17" ref="G94:I95">G95</f>
        <v>450</v>
      </c>
      <c r="H94" s="44">
        <f t="shared" si="17"/>
        <v>450</v>
      </c>
      <c r="I94" s="44">
        <f t="shared" si="17"/>
        <v>450</v>
      </c>
      <c r="J94" s="51"/>
    </row>
    <row r="95" spans="1:10" s="5" customFormat="1" ht="25.5">
      <c r="A95" s="39">
        <v>89</v>
      </c>
      <c r="B95" s="7" t="s">
        <v>108</v>
      </c>
      <c r="C95" s="3">
        <v>813</v>
      </c>
      <c r="D95" s="55" t="s">
        <v>49</v>
      </c>
      <c r="E95" s="4" t="s">
        <v>128</v>
      </c>
      <c r="F95" s="4" t="s">
        <v>61</v>
      </c>
      <c r="G95" s="44">
        <f t="shared" si="17"/>
        <v>450</v>
      </c>
      <c r="H95" s="44">
        <f t="shared" si="17"/>
        <v>450</v>
      </c>
      <c r="I95" s="44">
        <f t="shared" si="17"/>
        <v>450</v>
      </c>
      <c r="J95" s="51"/>
    </row>
    <row r="96" spans="1:10" s="5" customFormat="1" ht="25.5">
      <c r="A96" s="40">
        <v>90</v>
      </c>
      <c r="B96" s="7" t="s">
        <v>56</v>
      </c>
      <c r="C96" s="3">
        <v>813</v>
      </c>
      <c r="D96" s="4" t="s">
        <v>49</v>
      </c>
      <c r="E96" s="4" t="s">
        <v>128</v>
      </c>
      <c r="F96" s="4" t="s">
        <v>47</v>
      </c>
      <c r="G96" s="56">
        <v>450</v>
      </c>
      <c r="H96" s="56">
        <v>450</v>
      </c>
      <c r="I96" s="56">
        <v>450</v>
      </c>
      <c r="J96" s="51"/>
    </row>
    <row r="97" spans="1:10" s="5" customFormat="1" ht="76.5">
      <c r="A97" s="39">
        <v>91</v>
      </c>
      <c r="B97" s="11" t="s">
        <v>141</v>
      </c>
      <c r="C97" s="54">
        <v>813</v>
      </c>
      <c r="D97" s="55" t="s">
        <v>49</v>
      </c>
      <c r="E97" s="55" t="s">
        <v>140</v>
      </c>
      <c r="F97" s="55"/>
      <c r="G97" s="56">
        <f aca="true" t="shared" si="18" ref="G97:I98">G98</f>
        <v>232.9</v>
      </c>
      <c r="H97" s="56">
        <f t="shared" si="18"/>
        <v>232.9</v>
      </c>
      <c r="I97" s="56">
        <f t="shared" si="18"/>
        <v>232.9</v>
      </c>
      <c r="J97" s="51"/>
    </row>
    <row r="98" spans="1:10" s="5" customFormat="1" ht="25.5">
      <c r="A98" s="40">
        <v>92</v>
      </c>
      <c r="B98" s="53" t="s">
        <v>108</v>
      </c>
      <c r="C98" s="54">
        <v>813</v>
      </c>
      <c r="D98" s="55" t="s">
        <v>49</v>
      </c>
      <c r="E98" s="55" t="s">
        <v>140</v>
      </c>
      <c r="F98" s="55" t="s">
        <v>61</v>
      </c>
      <c r="G98" s="56">
        <f t="shared" si="18"/>
        <v>232.9</v>
      </c>
      <c r="H98" s="56">
        <f t="shared" si="18"/>
        <v>232.9</v>
      </c>
      <c r="I98" s="56">
        <f t="shared" si="18"/>
        <v>232.9</v>
      </c>
      <c r="J98" s="51"/>
    </row>
    <row r="99" spans="1:10" s="5" customFormat="1" ht="25.5">
      <c r="A99" s="39">
        <v>93</v>
      </c>
      <c r="B99" s="53" t="s">
        <v>56</v>
      </c>
      <c r="C99" s="54">
        <v>813</v>
      </c>
      <c r="D99" s="55" t="s">
        <v>49</v>
      </c>
      <c r="E99" s="55" t="s">
        <v>140</v>
      </c>
      <c r="F99" s="55" t="s">
        <v>47</v>
      </c>
      <c r="G99" s="56">
        <v>232.9</v>
      </c>
      <c r="H99" s="56">
        <v>232.9</v>
      </c>
      <c r="I99" s="56">
        <v>232.9</v>
      </c>
      <c r="J99" s="51"/>
    </row>
    <row r="100" spans="1:11" s="5" customFormat="1" ht="12.75">
      <c r="A100" s="39">
        <v>94</v>
      </c>
      <c r="B100" s="41" t="s">
        <v>79</v>
      </c>
      <c r="C100" s="25">
        <v>813</v>
      </c>
      <c r="D100" s="18" t="s">
        <v>78</v>
      </c>
      <c r="E100" s="18"/>
      <c r="F100" s="18"/>
      <c r="G100" s="43">
        <f>G101</f>
        <v>120</v>
      </c>
      <c r="H100" s="43">
        <f>H101</f>
        <v>120</v>
      </c>
      <c r="I100" s="43">
        <f>I101</f>
        <v>120</v>
      </c>
      <c r="J100" s="58"/>
      <c r="K100" s="31"/>
    </row>
    <row r="101" spans="1:11" s="5" customFormat="1" ht="38.25">
      <c r="A101" s="39">
        <v>95</v>
      </c>
      <c r="B101" s="11" t="s">
        <v>103</v>
      </c>
      <c r="C101" s="3">
        <v>813</v>
      </c>
      <c r="D101" s="4" t="s">
        <v>78</v>
      </c>
      <c r="E101" s="4" t="s">
        <v>91</v>
      </c>
      <c r="F101" s="4"/>
      <c r="G101" s="44">
        <f aca="true" t="shared" si="19" ref="G101:I102">G102</f>
        <v>120</v>
      </c>
      <c r="H101" s="44">
        <f t="shared" si="19"/>
        <v>120</v>
      </c>
      <c r="I101" s="44">
        <f t="shared" si="19"/>
        <v>120</v>
      </c>
      <c r="J101" s="51"/>
      <c r="K101" s="31"/>
    </row>
    <row r="102" spans="1:11" s="5" customFormat="1" ht="15" customHeight="1">
      <c r="A102" s="40">
        <v>96</v>
      </c>
      <c r="B102" s="11" t="s">
        <v>73</v>
      </c>
      <c r="C102" s="3">
        <v>813</v>
      </c>
      <c r="D102" s="4" t="s">
        <v>78</v>
      </c>
      <c r="E102" s="4" t="s">
        <v>92</v>
      </c>
      <c r="F102" s="4"/>
      <c r="G102" s="44">
        <f>G103</f>
        <v>120</v>
      </c>
      <c r="H102" s="44">
        <f t="shared" si="19"/>
        <v>120</v>
      </c>
      <c r="I102" s="44">
        <f t="shared" si="19"/>
        <v>120</v>
      </c>
      <c r="J102" s="51"/>
      <c r="K102" s="31"/>
    </row>
    <row r="103" spans="1:11" s="5" customFormat="1" ht="63" customHeight="1">
      <c r="A103" s="39">
        <v>97</v>
      </c>
      <c r="B103" s="11" t="s">
        <v>104</v>
      </c>
      <c r="C103" s="3">
        <v>813</v>
      </c>
      <c r="D103" s="4" t="s">
        <v>78</v>
      </c>
      <c r="E103" s="4" t="s">
        <v>129</v>
      </c>
      <c r="F103" s="4"/>
      <c r="G103" s="44">
        <f>G104</f>
        <v>120</v>
      </c>
      <c r="H103" s="44">
        <f>H104</f>
        <v>120</v>
      </c>
      <c r="I103" s="44">
        <f>I104</f>
        <v>120</v>
      </c>
      <c r="J103" s="51"/>
      <c r="K103" s="31"/>
    </row>
    <row r="104" spans="1:11" s="5" customFormat="1" ht="25.5">
      <c r="A104" s="40">
        <v>98</v>
      </c>
      <c r="B104" s="7" t="s">
        <v>108</v>
      </c>
      <c r="C104" s="3">
        <v>813</v>
      </c>
      <c r="D104" s="4" t="s">
        <v>78</v>
      </c>
      <c r="E104" s="4" t="s">
        <v>129</v>
      </c>
      <c r="F104" s="4" t="s">
        <v>61</v>
      </c>
      <c r="G104" s="44">
        <f>G105</f>
        <v>120</v>
      </c>
      <c r="H104" s="44">
        <f>H105</f>
        <v>120</v>
      </c>
      <c r="I104" s="44">
        <f>I105</f>
        <v>120</v>
      </c>
      <c r="J104" s="51"/>
      <c r="K104" s="31"/>
    </row>
    <row r="105" spans="1:11" s="5" customFormat="1" ht="25.5">
      <c r="A105" s="39">
        <v>99</v>
      </c>
      <c r="B105" s="7" t="s">
        <v>56</v>
      </c>
      <c r="C105" s="3">
        <v>813</v>
      </c>
      <c r="D105" s="4" t="s">
        <v>78</v>
      </c>
      <c r="E105" s="4" t="s">
        <v>129</v>
      </c>
      <c r="F105" s="4" t="s">
        <v>47</v>
      </c>
      <c r="G105" s="56">
        <v>120</v>
      </c>
      <c r="H105" s="56">
        <v>120</v>
      </c>
      <c r="I105" s="56">
        <v>120</v>
      </c>
      <c r="J105" s="51"/>
      <c r="K105" s="31"/>
    </row>
    <row r="106" spans="1:10" s="5" customFormat="1" ht="12.75">
      <c r="A106" s="39">
        <v>100</v>
      </c>
      <c r="B106" s="22" t="s">
        <v>36</v>
      </c>
      <c r="C106" s="23">
        <v>813</v>
      </c>
      <c r="D106" s="16" t="s">
        <v>42</v>
      </c>
      <c r="E106" s="16" t="s">
        <v>17</v>
      </c>
      <c r="F106" s="16" t="s">
        <v>17</v>
      </c>
      <c r="G106" s="42">
        <f>G107+G113+G140</f>
        <v>5395.5</v>
      </c>
      <c r="H106" s="42">
        <f>H107+H113+H140</f>
        <v>4559.7</v>
      </c>
      <c r="I106" s="42">
        <f>I107+I113+I140</f>
        <v>4316.8</v>
      </c>
      <c r="J106" s="51"/>
    </row>
    <row r="107" spans="1:10" s="5" customFormat="1" ht="12.75">
      <c r="A107" s="39">
        <v>101</v>
      </c>
      <c r="B107" s="17" t="s">
        <v>19</v>
      </c>
      <c r="C107" s="25">
        <v>813</v>
      </c>
      <c r="D107" s="18" t="s">
        <v>20</v>
      </c>
      <c r="E107" s="18" t="s">
        <v>17</v>
      </c>
      <c r="F107" s="18" t="s">
        <v>17</v>
      </c>
      <c r="G107" s="43">
        <f>G108</f>
        <v>470</v>
      </c>
      <c r="H107" s="43">
        <f aca="true" t="shared" si="20" ref="G107:I109">H108</f>
        <v>470</v>
      </c>
      <c r="I107" s="43">
        <f t="shared" si="20"/>
        <v>470</v>
      </c>
      <c r="J107" s="58"/>
    </row>
    <row r="108" spans="1:10" s="5" customFormat="1" ht="38.25">
      <c r="A108" s="40">
        <v>102</v>
      </c>
      <c r="B108" s="11" t="s">
        <v>103</v>
      </c>
      <c r="C108" s="3">
        <v>813</v>
      </c>
      <c r="D108" s="4" t="s">
        <v>20</v>
      </c>
      <c r="E108" s="4" t="s">
        <v>91</v>
      </c>
      <c r="F108" s="4"/>
      <c r="G108" s="44">
        <f t="shared" si="20"/>
        <v>470</v>
      </c>
      <c r="H108" s="44">
        <f t="shared" si="20"/>
        <v>470</v>
      </c>
      <c r="I108" s="44">
        <f t="shared" si="20"/>
        <v>470</v>
      </c>
      <c r="J108" s="51"/>
    </row>
    <row r="109" spans="1:10" s="5" customFormat="1" ht="26.25" customHeight="1">
      <c r="A109" s="39">
        <v>103</v>
      </c>
      <c r="B109" s="7" t="s">
        <v>74</v>
      </c>
      <c r="C109" s="3">
        <v>813</v>
      </c>
      <c r="D109" s="4" t="s">
        <v>20</v>
      </c>
      <c r="E109" s="4" t="s">
        <v>93</v>
      </c>
      <c r="F109" s="4"/>
      <c r="G109" s="44">
        <f>G110</f>
        <v>470</v>
      </c>
      <c r="H109" s="44">
        <f t="shared" si="20"/>
        <v>470</v>
      </c>
      <c r="I109" s="44">
        <f t="shared" si="20"/>
        <v>470</v>
      </c>
      <c r="J109" s="51"/>
    </row>
    <row r="110" spans="1:10" s="5" customFormat="1" ht="63.75">
      <c r="A110" s="40">
        <v>104</v>
      </c>
      <c r="B110" s="7" t="s">
        <v>105</v>
      </c>
      <c r="C110" s="3">
        <v>813</v>
      </c>
      <c r="D110" s="4" t="s">
        <v>20</v>
      </c>
      <c r="E110" s="4" t="s">
        <v>130</v>
      </c>
      <c r="F110" s="4"/>
      <c r="G110" s="44">
        <f aca="true" t="shared" si="21" ref="G110:I111">G111</f>
        <v>470</v>
      </c>
      <c r="H110" s="44">
        <f t="shared" si="21"/>
        <v>470</v>
      </c>
      <c r="I110" s="44">
        <f t="shared" si="21"/>
        <v>470</v>
      </c>
      <c r="J110" s="51"/>
    </row>
    <row r="111" spans="1:10" s="8" customFormat="1" ht="25.5">
      <c r="A111" s="39">
        <v>105</v>
      </c>
      <c r="B111" s="7" t="s">
        <v>108</v>
      </c>
      <c r="C111" s="3">
        <v>813</v>
      </c>
      <c r="D111" s="4" t="s">
        <v>20</v>
      </c>
      <c r="E111" s="4" t="s">
        <v>130</v>
      </c>
      <c r="F111" s="4" t="s">
        <v>61</v>
      </c>
      <c r="G111" s="44">
        <f t="shared" si="21"/>
        <v>470</v>
      </c>
      <c r="H111" s="44">
        <f t="shared" si="21"/>
        <v>470</v>
      </c>
      <c r="I111" s="44">
        <f t="shared" si="21"/>
        <v>470</v>
      </c>
      <c r="J111" s="57"/>
    </row>
    <row r="112" spans="1:10" s="5" customFormat="1" ht="25.5">
      <c r="A112" s="39">
        <v>106</v>
      </c>
      <c r="B112" s="7" t="s">
        <v>56</v>
      </c>
      <c r="C112" s="3">
        <v>813</v>
      </c>
      <c r="D112" s="4" t="s">
        <v>20</v>
      </c>
      <c r="E112" s="4" t="s">
        <v>130</v>
      </c>
      <c r="F112" s="4" t="s">
        <v>47</v>
      </c>
      <c r="G112" s="56">
        <v>470</v>
      </c>
      <c r="H112" s="56">
        <v>470</v>
      </c>
      <c r="I112" s="56">
        <v>470</v>
      </c>
      <c r="J112" s="51"/>
    </row>
    <row r="113" spans="1:10" s="5" customFormat="1" ht="12.75">
      <c r="A113" s="39">
        <v>107</v>
      </c>
      <c r="B113" s="26" t="s">
        <v>5</v>
      </c>
      <c r="C113" s="25">
        <v>813</v>
      </c>
      <c r="D113" s="18" t="s">
        <v>4</v>
      </c>
      <c r="E113" s="18"/>
      <c r="F113" s="18"/>
      <c r="G113" s="43">
        <f>G114</f>
        <v>1881</v>
      </c>
      <c r="H113" s="43">
        <f>H114</f>
        <v>1045.2</v>
      </c>
      <c r="I113" s="43">
        <f>I114</f>
        <v>802.3</v>
      </c>
      <c r="J113" s="51"/>
    </row>
    <row r="114" spans="1:10" s="5" customFormat="1" ht="38.25">
      <c r="A114" s="40">
        <v>108</v>
      </c>
      <c r="B114" s="11" t="s">
        <v>103</v>
      </c>
      <c r="C114" s="3">
        <v>813</v>
      </c>
      <c r="D114" s="4" t="s">
        <v>4</v>
      </c>
      <c r="E114" s="4" t="s">
        <v>91</v>
      </c>
      <c r="F114" s="4"/>
      <c r="G114" s="44">
        <f>G115+G122+G126+G136</f>
        <v>1881</v>
      </c>
      <c r="H114" s="44">
        <f>H115+H122+H126+H136</f>
        <v>1045.2</v>
      </c>
      <c r="I114" s="44">
        <f>I115+I122+I126+I136</f>
        <v>802.3</v>
      </c>
      <c r="J114" s="59"/>
    </row>
    <row r="115" spans="1:10" s="5" customFormat="1" ht="12.75">
      <c r="A115" s="39">
        <v>109</v>
      </c>
      <c r="B115" s="11" t="s">
        <v>73</v>
      </c>
      <c r="C115" s="3">
        <v>813</v>
      </c>
      <c r="D115" s="4" t="s">
        <v>4</v>
      </c>
      <c r="E115" s="4" t="s">
        <v>92</v>
      </c>
      <c r="F115" s="4"/>
      <c r="G115" s="44">
        <f>G116+G119</f>
        <v>1210</v>
      </c>
      <c r="H115" s="44">
        <f>H116+H119</f>
        <v>974.2</v>
      </c>
      <c r="I115" s="44">
        <f>I116+I119</f>
        <v>731.3</v>
      </c>
      <c r="J115" s="51"/>
    </row>
    <row r="116" spans="1:10" s="5" customFormat="1" ht="63.75">
      <c r="A116" s="40">
        <v>110</v>
      </c>
      <c r="B116" s="7" t="s">
        <v>106</v>
      </c>
      <c r="C116" s="3">
        <v>813</v>
      </c>
      <c r="D116" s="4" t="s">
        <v>4</v>
      </c>
      <c r="E116" s="4" t="s">
        <v>131</v>
      </c>
      <c r="F116" s="4"/>
      <c r="G116" s="44">
        <f aca="true" t="shared" si="22" ref="G116:I117">G117</f>
        <v>110</v>
      </c>
      <c r="H116" s="44">
        <f t="shared" si="22"/>
        <v>110</v>
      </c>
      <c r="I116" s="44">
        <f t="shared" si="22"/>
        <v>110</v>
      </c>
      <c r="J116" s="52"/>
    </row>
    <row r="117" spans="1:10" s="5" customFormat="1" ht="25.5">
      <c r="A117" s="39">
        <v>111</v>
      </c>
      <c r="B117" s="7" t="s">
        <v>108</v>
      </c>
      <c r="C117" s="3">
        <v>813</v>
      </c>
      <c r="D117" s="4" t="s">
        <v>4</v>
      </c>
      <c r="E117" s="4" t="s">
        <v>131</v>
      </c>
      <c r="F117" s="4" t="s">
        <v>61</v>
      </c>
      <c r="G117" s="44">
        <f>G118</f>
        <v>110</v>
      </c>
      <c r="H117" s="44">
        <f t="shared" si="22"/>
        <v>110</v>
      </c>
      <c r="I117" s="44">
        <f>I118</f>
        <v>110</v>
      </c>
      <c r="J117" s="51"/>
    </row>
    <row r="118" spans="1:11" s="5" customFormat="1" ht="25.5">
      <c r="A118" s="39">
        <v>112</v>
      </c>
      <c r="B118" s="7" t="s">
        <v>56</v>
      </c>
      <c r="C118" s="3">
        <v>813</v>
      </c>
      <c r="D118" s="4" t="s">
        <v>4</v>
      </c>
      <c r="E118" s="4" t="s">
        <v>131</v>
      </c>
      <c r="F118" s="4" t="s">
        <v>47</v>
      </c>
      <c r="G118" s="56">
        <v>110</v>
      </c>
      <c r="H118" s="56">
        <v>110</v>
      </c>
      <c r="I118" s="56">
        <v>110</v>
      </c>
      <c r="J118" s="51"/>
      <c r="K118" s="31"/>
    </row>
    <row r="119" spans="1:10" s="5" customFormat="1" ht="53.25" customHeight="1">
      <c r="A119" s="39">
        <v>113</v>
      </c>
      <c r="B119" s="7" t="s">
        <v>107</v>
      </c>
      <c r="C119" s="3">
        <v>813</v>
      </c>
      <c r="D119" s="4" t="s">
        <v>4</v>
      </c>
      <c r="E119" s="4" t="s">
        <v>132</v>
      </c>
      <c r="F119" s="4"/>
      <c r="G119" s="44">
        <f aca="true" t="shared" si="23" ref="G119:I120">G120</f>
        <v>1100</v>
      </c>
      <c r="H119" s="44">
        <f t="shared" si="23"/>
        <v>864.2</v>
      </c>
      <c r="I119" s="44">
        <f t="shared" si="23"/>
        <v>621.3</v>
      </c>
      <c r="J119" s="52"/>
    </row>
    <row r="120" spans="1:10" s="6" customFormat="1" ht="25.5">
      <c r="A120" s="40">
        <v>114</v>
      </c>
      <c r="B120" s="7" t="s">
        <v>108</v>
      </c>
      <c r="C120" s="3">
        <v>813</v>
      </c>
      <c r="D120" s="4" t="s">
        <v>4</v>
      </c>
      <c r="E120" s="4" t="s">
        <v>132</v>
      </c>
      <c r="F120" s="4" t="s">
        <v>61</v>
      </c>
      <c r="G120" s="44">
        <f t="shared" si="23"/>
        <v>1100</v>
      </c>
      <c r="H120" s="44">
        <f t="shared" si="23"/>
        <v>864.2</v>
      </c>
      <c r="I120" s="44">
        <f t="shared" si="23"/>
        <v>621.3</v>
      </c>
      <c r="J120" s="51"/>
    </row>
    <row r="121" spans="1:10" s="8" customFormat="1" ht="25.5">
      <c r="A121" s="39">
        <v>115</v>
      </c>
      <c r="B121" s="53" t="s">
        <v>56</v>
      </c>
      <c r="C121" s="54">
        <v>813</v>
      </c>
      <c r="D121" s="55" t="s">
        <v>4</v>
      </c>
      <c r="E121" s="55" t="s">
        <v>132</v>
      </c>
      <c r="F121" s="55" t="s">
        <v>47</v>
      </c>
      <c r="G121" s="56">
        <v>1100</v>
      </c>
      <c r="H121" s="56">
        <v>864.2</v>
      </c>
      <c r="I121" s="56">
        <v>621.3</v>
      </c>
      <c r="J121" s="60"/>
    </row>
    <row r="122" spans="1:10" ht="25.5">
      <c r="A122" s="40">
        <v>116</v>
      </c>
      <c r="B122" s="7" t="s">
        <v>66</v>
      </c>
      <c r="C122" s="3">
        <v>813</v>
      </c>
      <c r="D122" s="4" t="s">
        <v>4</v>
      </c>
      <c r="E122" s="4" t="s">
        <v>94</v>
      </c>
      <c r="F122" s="4"/>
      <c r="G122" s="44">
        <f>G123</f>
        <v>10</v>
      </c>
      <c r="H122" s="44">
        <f>H123</f>
        <v>10</v>
      </c>
      <c r="I122" s="44">
        <f>I123</f>
        <v>10</v>
      </c>
      <c r="J122" s="51"/>
    </row>
    <row r="123" spans="1:10" ht="76.5">
      <c r="A123" s="39">
        <v>117</v>
      </c>
      <c r="B123" s="7" t="s">
        <v>170</v>
      </c>
      <c r="C123" s="3">
        <v>813</v>
      </c>
      <c r="D123" s="4" t="s">
        <v>4</v>
      </c>
      <c r="E123" s="4" t="s">
        <v>133</v>
      </c>
      <c r="F123" s="4"/>
      <c r="G123" s="44">
        <f aca="true" t="shared" si="24" ref="G123:I124">G124</f>
        <v>10</v>
      </c>
      <c r="H123" s="44">
        <f t="shared" si="24"/>
        <v>10</v>
      </c>
      <c r="I123" s="44">
        <f t="shared" si="24"/>
        <v>10</v>
      </c>
      <c r="J123" s="51"/>
    </row>
    <row r="124" spans="1:10" ht="25.5">
      <c r="A124" s="39">
        <v>118</v>
      </c>
      <c r="B124" s="7" t="s">
        <v>108</v>
      </c>
      <c r="C124" s="3">
        <v>813</v>
      </c>
      <c r="D124" s="4" t="s">
        <v>4</v>
      </c>
      <c r="E124" s="4" t="s">
        <v>133</v>
      </c>
      <c r="F124" s="4" t="s">
        <v>61</v>
      </c>
      <c r="G124" s="44">
        <f t="shared" si="24"/>
        <v>10</v>
      </c>
      <c r="H124" s="44">
        <f t="shared" si="24"/>
        <v>10</v>
      </c>
      <c r="I124" s="44">
        <f t="shared" si="24"/>
        <v>10</v>
      </c>
      <c r="J124" s="51"/>
    </row>
    <row r="125" spans="1:10" ht="25.5">
      <c r="A125" s="39">
        <v>119</v>
      </c>
      <c r="B125" s="7" t="s">
        <v>56</v>
      </c>
      <c r="C125" s="3">
        <v>813</v>
      </c>
      <c r="D125" s="4" t="s">
        <v>4</v>
      </c>
      <c r="E125" s="4" t="s">
        <v>133</v>
      </c>
      <c r="F125" s="4" t="s">
        <v>47</v>
      </c>
      <c r="G125" s="56">
        <v>10</v>
      </c>
      <c r="H125" s="56">
        <v>10</v>
      </c>
      <c r="I125" s="56">
        <v>10</v>
      </c>
      <c r="J125" s="51"/>
    </row>
    <row r="126" spans="1:10" ht="25.5">
      <c r="A126" s="40">
        <v>120</v>
      </c>
      <c r="B126" s="7" t="s">
        <v>142</v>
      </c>
      <c r="C126" s="3">
        <v>813</v>
      </c>
      <c r="D126" s="4" t="s">
        <v>4</v>
      </c>
      <c r="E126" s="4" t="s">
        <v>109</v>
      </c>
      <c r="F126" s="4"/>
      <c r="G126" s="44">
        <f>G127+G130+G133</f>
        <v>621</v>
      </c>
      <c r="H126" s="44">
        <f>H127+H130+H133</f>
        <v>21</v>
      </c>
      <c r="I126" s="44">
        <f>I127+I130+I133</f>
        <v>21</v>
      </c>
      <c r="J126" s="51"/>
    </row>
    <row r="127" spans="1:10" ht="66" customHeight="1">
      <c r="A127" s="39">
        <v>121</v>
      </c>
      <c r="B127" s="7" t="s">
        <v>144</v>
      </c>
      <c r="C127" s="3">
        <v>813</v>
      </c>
      <c r="D127" s="4" t="s">
        <v>4</v>
      </c>
      <c r="E127" s="4" t="s">
        <v>134</v>
      </c>
      <c r="F127" s="4"/>
      <c r="G127" s="44">
        <f aca="true" t="shared" si="25" ref="G127:I128">G128</f>
        <v>11</v>
      </c>
      <c r="H127" s="44">
        <f t="shared" si="25"/>
        <v>11</v>
      </c>
      <c r="I127" s="44">
        <f t="shared" si="25"/>
        <v>11</v>
      </c>
      <c r="J127" s="51"/>
    </row>
    <row r="128" spans="1:10" ht="25.5">
      <c r="A128" s="40">
        <v>122</v>
      </c>
      <c r="B128" s="7" t="s">
        <v>108</v>
      </c>
      <c r="C128" s="3">
        <v>813</v>
      </c>
      <c r="D128" s="4" t="s">
        <v>4</v>
      </c>
      <c r="E128" s="4" t="s">
        <v>134</v>
      </c>
      <c r="F128" s="4" t="s">
        <v>61</v>
      </c>
      <c r="G128" s="44">
        <f t="shared" si="25"/>
        <v>11</v>
      </c>
      <c r="H128" s="44">
        <f t="shared" si="25"/>
        <v>11</v>
      </c>
      <c r="I128" s="44">
        <f t="shared" si="25"/>
        <v>11</v>
      </c>
      <c r="J128" s="51"/>
    </row>
    <row r="129" spans="1:10" ht="25.5">
      <c r="A129" s="39">
        <v>123</v>
      </c>
      <c r="B129" s="7" t="s">
        <v>56</v>
      </c>
      <c r="C129" s="3">
        <v>813</v>
      </c>
      <c r="D129" s="4" t="s">
        <v>4</v>
      </c>
      <c r="E129" s="4" t="s">
        <v>134</v>
      </c>
      <c r="F129" s="4" t="s">
        <v>47</v>
      </c>
      <c r="G129" s="56">
        <v>11</v>
      </c>
      <c r="H129" s="56">
        <v>11</v>
      </c>
      <c r="I129" s="56">
        <v>11</v>
      </c>
      <c r="J129" s="51"/>
    </row>
    <row r="130" spans="1:10" ht="66" customHeight="1">
      <c r="A130" s="39">
        <v>124</v>
      </c>
      <c r="B130" s="7" t="s">
        <v>171</v>
      </c>
      <c r="C130" s="3">
        <v>813</v>
      </c>
      <c r="D130" s="4" t="s">
        <v>4</v>
      </c>
      <c r="E130" s="4" t="s">
        <v>135</v>
      </c>
      <c r="F130" s="4"/>
      <c r="G130" s="44">
        <f aca="true" t="shared" si="26" ref="G130:I131">G131</f>
        <v>10</v>
      </c>
      <c r="H130" s="44">
        <f t="shared" si="26"/>
        <v>10</v>
      </c>
      <c r="I130" s="44">
        <f t="shared" si="26"/>
        <v>10</v>
      </c>
      <c r="J130" s="51"/>
    </row>
    <row r="131" spans="1:10" ht="25.5">
      <c r="A131" s="39">
        <v>125</v>
      </c>
      <c r="B131" s="7" t="s">
        <v>108</v>
      </c>
      <c r="C131" s="3">
        <v>813</v>
      </c>
      <c r="D131" s="4" t="s">
        <v>4</v>
      </c>
      <c r="E131" s="4" t="s">
        <v>135</v>
      </c>
      <c r="F131" s="4" t="s">
        <v>61</v>
      </c>
      <c r="G131" s="44">
        <f t="shared" si="26"/>
        <v>10</v>
      </c>
      <c r="H131" s="44">
        <f t="shared" si="26"/>
        <v>10</v>
      </c>
      <c r="I131" s="44">
        <f t="shared" si="26"/>
        <v>10</v>
      </c>
      <c r="J131" s="51"/>
    </row>
    <row r="132" spans="1:10" ht="25.5">
      <c r="A132" s="40">
        <v>126</v>
      </c>
      <c r="B132" s="7" t="s">
        <v>56</v>
      </c>
      <c r="C132" s="3">
        <v>813</v>
      </c>
      <c r="D132" s="4" t="s">
        <v>4</v>
      </c>
      <c r="E132" s="4" t="s">
        <v>135</v>
      </c>
      <c r="F132" s="4" t="s">
        <v>47</v>
      </c>
      <c r="G132" s="56">
        <v>10</v>
      </c>
      <c r="H132" s="56">
        <v>10</v>
      </c>
      <c r="I132" s="56">
        <v>10</v>
      </c>
      <c r="J132" s="51"/>
    </row>
    <row r="133" spans="1:10" ht="76.5" customHeight="1">
      <c r="A133" s="39">
        <v>127</v>
      </c>
      <c r="B133" s="7" t="s">
        <v>165</v>
      </c>
      <c r="C133" s="3">
        <v>813</v>
      </c>
      <c r="D133" s="4" t="s">
        <v>4</v>
      </c>
      <c r="E133" s="4" t="s">
        <v>164</v>
      </c>
      <c r="F133" s="4"/>
      <c r="G133" s="56">
        <f aca="true" t="shared" si="27" ref="G133:I134">G134</f>
        <v>600</v>
      </c>
      <c r="H133" s="56">
        <f t="shared" si="27"/>
        <v>0</v>
      </c>
      <c r="I133" s="56">
        <f t="shared" si="27"/>
        <v>0</v>
      </c>
      <c r="J133" s="51"/>
    </row>
    <row r="134" spans="1:10" ht="25.5">
      <c r="A134" s="40">
        <v>128</v>
      </c>
      <c r="B134" s="7" t="s">
        <v>108</v>
      </c>
      <c r="C134" s="3">
        <v>813</v>
      </c>
      <c r="D134" s="4" t="s">
        <v>4</v>
      </c>
      <c r="E134" s="4" t="s">
        <v>164</v>
      </c>
      <c r="F134" s="4" t="s">
        <v>61</v>
      </c>
      <c r="G134" s="56">
        <f t="shared" si="27"/>
        <v>600</v>
      </c>
      <c r="H134" s="56">
        <f t="shared" si="27"/>
        <v>0</v>
      </c>
      <c r="I134" s="56">
        <f t="shared" si="27"/>
        <v>0</v>
      </c>
      <c r="J134" s="51"/>
    </row>
    <row r="135" spans="1:10" ht="25.5">
      <c r="A135" s="39">
        <v>129</v>
      </c>
      <c r="B135" s="7" t="s">
        <v>56</v>
      </c>
      <c r="C135" s="3">
        <v>813</v>
      </c>
      <c r="D135" s="4" t="s">
        <v>4</v>
      </c>
      <c r="E135" s="4" t="s">
        <v>164</v>
      </c>
      <c r="F135" s="4" t="s">
        <v>47</v>
      </c>
      <c r="G135" s="56">
        <v>600</v>
      </c>
      <c r="H135" s="56">
        <v>0</v>
      </c>
      <c r="I135" s="56">
        <v>0</v>
      </c>
      <c r="J135" s="51"/>
    </row>
    <row r="136" spans="1:10" ht="12.75">
      <c r="A136" s="39">
        <v>130</v>
      </c>
      <c r="B136" s="7" t="s">
        <v>25</v>
      </c>
      <c r="C136" s="3">
        <v>813</v>
      </c>
      <c r="D136" s="4" t="s">
        <v>4</v>
      </c>
      <c r="E136" s="4" t="s">
        <v>97</v>
      </c>
      <c r="F136" s="4"/>
      <c r="G136" s="44">
        <f>G137</f>
        <v>40</v>
      </c>
      <c r="H136" s="44">
        <f>H137</f>
        <v>40</v>
      </c>
      <c r="I136" s="44">
        <f>I137</f>
        <v>40</v>
      </c>
      <c r="J136" s="51"/>
    </row>
    <row r="137" spans="1:10" ht="66" customHeight="1">
      <c r="A137" s="39">
        <v>131</v>
      </c>
      <c r="B137" s="7" t="s">
        <v>166</v>
      </c>
      <c r="C137" s="3">
        <v>813</v>
      </c>
      <c r="D137" s="4" t="s">
        <v>4</v>
      </c>
      <c r="E137" s="4" t="s">
        <v>136</v>
      </c>
      <c r="F137" s="4"/>
      <c r="G137" s="44">
        <f aca="true" t="shared" si="28" ref="G137:I138">G138</f>
        <v>40</v>
      </c>
      <c r="H137" s="44">
        <f t="shared" si="28"/>
        <v>40</v>
      </c>
      <c r="I137" s="44">
        <f t="shared" si="28"/>
        <v>40</v>
      </c>
      <c r="J137" s="51"/>
    </row>
    <row r="138" spans="1:10" ht="39.75" customHeight="1">
      <c r="A138" s="40">
        <v>132</v>
      </c>
      <c r="B138" s="7" t="s">
        <v>33</v>
      </c>
      <c r="C138" s="3">
        <v>813</v>
      </c>
      <c r="D138" s="4" t="s">
        <v>4</v>
      </c>
      <c r="E138" s="4" t="s">
        <v>136</v>
      </c>
      <c r="F138" s="4" t="s">
        <v>44</v>
      </c>
      <c r="G138" s="44">
        <f t="shared" si="28"/>
        <v>40</v>
      </c>
      <c r="H138" s="44">
        <f t="shared" si="28"/>
        <v>40</v>
      </c>
      <c r="I138" s="44">
        <f t="shared" si="28"/>
        <v>40</v>
      </c>
      <c r="J138" s="51"/>
    </row>
    <row r="139" spans="1:10" ht="17.25" customHeight="1">
      <c r="A139" s="39">
        <v>133</v>
      </c>
      <c r="B139" s="7" t="s">
        <v>38</v>
      </c>
      <c r="C139" s="3">
        <v>813</v>
      </c>
      <c r="D139" s="4" t="s">
        <v>4</v>
      </c>
      <c r="E139" s="4" t="s">
        <v>136</v>
      </c>
      <c r="F139" s="4" t="s">
        <v>45</v>
      </c>
      <c r="G139" s="56">
        <v>40</v>
      </c>
      <c r="H139" s="56">
        <v>40</v>
      </c>
      <c r="I139" s="56">
        <v>40</v>
      </c>
      <c r="J139" s="51"/>
    </row>
    <row r="140" spans="1:10" ht="12.75">
      <c r="A140" s="40">
        <v>134</v>
      </c>
      <c r="B140" s="17" t="s">
        <v>75</v>
      </c>
      <c r="C140" s="25">
        <v>813</v>
      </c>
      <c r="D140" s="18" t="s">
        <v>43</v>
      </c>
      <c r="E140" s="18"/>
      <c r="F140" s="18"/>
      <c r="G140" s="43">
        <f aca="true" t="shared" si="29" ref="G140:I141">G141</f>
        <v>3044.5</v>
      </c>
      <c r="H140" s="43">
        <f t="shared" si="29"/>
        <v>3044.5</v>
      </c>
      <c r="I140" s="43">
        <f t="shared" si="29"/>
        <v>3044.5</v>
      </c>
      <c r="J140" s="58"/>
    </row>
    <row r="141" spans="1:10" s="8" customFormat="1" ht="38.25">
      <c r="A141" s="39">
        <v>135</v>
      </c>
      <c r="B141" s="11" t="s">
        <v>103</v>
      </c>
      <c r="C141" s="3">
        <v>813</v>
      </c>
      <c r="D141" s="4" t="s">
        <v>43</v>
      </c>
      <c r="E141" s="4" t="s">
        <v>95</v>
      </c>
      <c r="F141" s="4"/>
      <c r="G141" s="44">
        <f t="shared" si="29"/>
        <v>3044.5</v>
      </c>
      <c r="H141" s="44">
        <f t="shared" si="29"/>
        <v>3044.5</v>
      </c>
      <c r="I141" s="44">
        <f t="shared" si="29"/>
        <v>3044.5</v>
      </c>
      <c r="J141" s="59"/>
    </row>
    <row r="142" spans="1:10" s="5" customFormat="1" ht="25.5">
      <c r="A142" s="39">
        <v>136</v>
      </c>
      <c r="B142" s="7" t="s">
        <v>167</v>
      </c>
      <c r="C142" s="3">
        <v>813</v>
      </c>
      <c r="D142" s="4" t="s">
        <v>43</v>
      </c>
      <c r="E142" s="4" t="s">
        <v>94</v>
      </c>
      <c r="F142" s="4"/>
      <c r="G142" s="44">
        <f>G143+G146</f>
        <v>3044.5</v>
      </c>
      <c r="H142" s="44">
        <f>H143+H146</f>
        <v>3044.5</v>
      </c>
      <c r="I142" s="44">
        <f>I143+I146</f>
        <v>3044.5</v>
      </c>
      <c r="J142" s="51"/>
    </row>
    <row r="143" spans="1:10" s="5" customFormat="1" ht="89.25">
      <c r="A143" s="39">
        <v>137</v>
      </c>
      <c r="B143" s="7" t="s">
        <v>168</v>
      </c>
      <c r="C143" s="3">
        <v>813</v>
      </c>
      <c r="D143" s="4" t="s">
        <v>43</v>
      </c>
      <c r="E143" s="4" t="s">
        <v>119</v>
      </c>
      <c r="F143" s="4"/>
      <c r="G143" s="44">
        <f aca="true" t="shared" si="30" ref="G143:I144">G144</f>
        <v>2028.4</v>
      </c>
      <c r="H143" s="44">
        <f t="shared" si="30"/>
        <v>2028.4</v>
      </c>
      <c r="I143" s="44">
        <f t="shared" si="30"/>
        <v>2028.4</v>
      </c>
      <c r="J143" s="51"/>
    </row>
    <row r="144" spans="1:10" s="5" customFormat="1" ht="41.25" customHeight="1">
      <c r="A144" s="40">
        <v>138</v>
      </c>
      <c r="B144" s="7" t="s">
        <v>33</v>
      </c>
      <c r="C144" s="3">
        <v>813</v>
      </c>
      <c r="D144" s="4" t="s">
        <v>43</v>
      </c>
      <c r="E144" s="4" t="s">
        <v>119</v>
      </c>
      <c r="F144" s="4" t="s">
        <v>44</v>
      </c>
      <c r="G144" s="44">
        <f t="shared" si="30"/>
        <v>2028.4</v>
      </c>
      <c r="H144" s="44">
        <f t="shared" si="30"/>
        <v>2028.4</v>
      </c>
      <c r="I144" s="44">
        <f t="shared" si="30"/>
        <v>2028.4</v>
      </c>
      <c r="J144" s="51"/>
    </row>
    <row r="145" spans="1:10" s="5" customFormat="1" ht="12.75">
      <c r="A145" s="39">
        <v>139</v>
      </c>
      <c r="B145" s="7" t="s">
        <v>38</v>
      </c>
      <c r="C145" s="3">
        <v>813</v>
      </c>
      <c r="D145" s="4" t="s">
        <v>43</v>
      </c>
      <c r="E145" s="4" t="s">
        <v>119</v>
      </c>
      <c r="F145" s="4" t="s">
        <v>45</v>
      </c>
      <c r="G145" s="44">
        <v>2028.4</v>
      </c>
      <c r="H145" s="44">
        <v>2028.4</v>
      </c>
      <c r="I145" s="44">
        <v>2028.4</v>
      </c>
      <c r="J145" s="51"/>
    </row>
    <row r="146" spans="1:10" s="5" customFormat="1" ht="63.75">
      <c r="A146" s="40">
        <v>140</v>
      </c>
      <c r="B146" s="7" t="s">
        <v>169</v>
      </c>
      <c r="C146" s="3">
        <v>813</v>
      </c>
      <c r="D146" s="4" t="s">
        <v>43</v>
      </c>
      <c r="E146" s="4" t="s">
        <v>137</v>
      </c>
      <c r="F146" s="4"/>
      <c r="G146" s="44">
        <f aca="true" t="shared" si="31" ref="G146:I147">G147</f>
        <v>1016.1</v>
      </c>
      <c r="H146" s="44">
        <f t="shared" si="31"/>
        <v>1016.1</v>
      </c>
      <c r="I146" s="44">
        <f t="shared" si="31"/>
        <v>1016.1</v>
      </c>
      <c r="J146" s="51"/>
    </row>
    <row r="147" spans="1:10" ht="40.5" customHeight="1">
      <c r="A147" s="39">
        <v>141</v>
      </c>
      <c r="B147" s="15" t="s">
        <v>33</v>
      </c>
      <c r="C147" s="3">
        <v>813</v>
      </c>
      <c r="D147" s="4" t="s">
        <v>43</v>
      </c>
      <c r="E147" s="4" t="s">
        <v>137</v>
      </c>
      <c r="F147" s="4" t="s">
        <v>44</v>
      </c>
      <c r="G147" s="44">
        <f t="shared" si="31"/>
        <v>1016.1</v>
      </c>
      <c r="H147" s="44">
        <f t="shared" si="31"/>
        <v>1016.1</v>
      </c>
      <c r="I147" s="44">
        <f t="shared" si="31"/>
        <v>1016.1</v>
      </c>
      <c r="J147" s="51"/>
    </row>
    <row r="148" spans="1:10" ht="12.75">
      <c r="A148" s="39">
        <v>142</v>
      </c>
      <c r="B148" s="15" t="s">
        <v>38</v>
      </c>
      <c r="C148" s="3">
        <v>813</v>
      </c>
      <c r="D148" s="4" t="s">
        <v>43</v>
      </c>
      <c r="E148" s="4" t="s">
        <v>137</v>
      </c>
      <c r="F148" s="4" t="s">
        <v>45</v>
      </c>
      <c r="G148" s="56">
        <v>1016.1</v>
      </c>
      <c r="H148" s="56">
        <v>1016.1</v>
      </c>
      <c r="I148" s="56">
        <v>1016.1</v>
      </c>
      <c r="J148" s="51"/>
    </row>
    <row r="149" spans="1:10" ht="12.75">
      <c r="A149" s="39">
        <v>143</v>
      </c>
      <c r="B149" s="22" t="s">
        <v>153</v>
      </c>
      <c r="C149" s="23">
        <v>813</v>
      </c>
      <c r="D149" s="16" t="s">
        <v>148</v>
      </c>
      <c r="E149" s="16"/>
      <c r="F149" s="16"/>
      <c r="G149" s="75">
        <f aca="true" t="shared" si="32" ref="G149:I153">G150</f>
        <v>56</v>
      </c>
      <c r="H149" s="75">
        <f t="shared" si="32"/>
        <v>56</v>
      </c>
      <c r="I149" s="75">
        <f t="shared" si="32"/>
        <v>56</v>
      </c>
      <c r="J149" s="51"/>
    </row>
    <row r="150" spans="1:10" ht="12.75">
      <c r="A150" s="40">
        <v>144</v>
      </c>
      <c r="B150" s="17" t="s">
        <v>154</v>
      </c>
      <c r="C150" s="25">
        <v>813</v>
      </c>
      <c r="D150" s="18" t="s">
        <v>149</v>
      </c>
      <c r="E150" s="18"/>
      <c r="F150" s="18"/>
      <c r="G150" s="66">
        <f t="shared" si="32"/>
        <v>56</v>
      </c>
      <c r="H150" s="66">
        <f t="shared" si="32"/>
        <v>56</v>
      </c>
      <c r="I150" s="66">
        <f t="shared" si="32"/>
        <v>56</v>
      </c>
      <c r="J150" s="51"/>
    </row>
    <row r="151" spans="1:10" ht="12.75">
      <c r="A151" s="39">
        <v>145</v>
      </c>
      <c r="B151" s="15" t="s">
        <v>28</v>
      </c>
      <c r="C151" s="3">
        <v>813</v>
      </c>
      <c r="D151" s="4" t="s">
        <v>149</v>
      </c>
      <c r="E151" s="4" t="s">
        <v>80</v>
      </c>
      <c r="F151" s="4"/>
      <c r="G151" s="56">
        <f t="shared" si="32"/>
        <v>56</v>
      </c>
      <c r="H151" s="56">
        <f t="shared" si="32"/>
        <v>56</v>
      </c>
      <c r="I151" s="56">
        <f t="shared" si="32"/>
        <v>56</v>
      </c>
      <c r="J151" s="51"/>
    </row>
    <row r="152" spans="1:10" ht="12.75">
      <c r="A152" s="40">
        <v>146</v>
      </c>
      <c r="B152" s="15" t="s">
        <v>64</v>
      </c>
      <c r="C152" s="3">
        <v>813</v>
      </c>
      <c r="D152" s="4" t="s">
        <v>149</v>
      </c>
      <c r="E152" s="4" t="s">
        <v>81</v>
      </c>
      <c r="F152" s="4"/>
      <c r="G152" s="56">
        <f t="shared" si="32"/>
        <v>56</v>
      </c>
      <c r="H152" s="56">
        <f t="shared" si="32"/>
        <v>56</v>
      </c>
      <c r="I152" s="56">
        <f t="shared" si="32"/>
        <v>56</v>
      </c>
      <c r="J152" s="51"/>
    </row>
    <row r="153" spans="1:10" ht="31.5" customHeight="1">
      <c r="A153" s="39">
        <v>147</v>
      </c>
      <c r="B153" s="15" t="s">
        <v>155</v>
      </c>
      <c r="C153" s="3">
        <v>813</v>
      </c>
      <c r="D153" s="4" t="s">
        <v>149</v>
      </c>
      <c r="E153" s="4" t="s">
        <v>150</v>
      </c>
      <c r="F153" s="4"/>
      <c r="G153" s="56">
        <f t="shared" si="32"/>
        <v>56</v>
      </c>
      <c r="H153" s="56">
        <f t="shared" si="32"/>
        <v>56</v>
      </c>
      <c r="I153" s="56">
        <f t="shared" si="32"/>
        <v>56</v>
      </c>
      <c r="J153" s="51"/>
    </row>
    <row r="154" spans="1:10" ht="12.75">
      <c r="A154" s="39">
        <v>148</v>
      </c>
      <c r="B154" s="15" t="s">
        <v>156</v>
      </c>
      <c r="C154" s="3">
        <v>813</v>
      </c>
      <c r="D154" s="4" t="s">
        <v>149</v>
      </c>
      <c r="E154" s="4" t="s">
        <v>150</v>
      </c>
      <c r="F154" s="4" t="s">
        <v>151</v>
      </c>
      <c r="G154" s="56">
        <f>G155</f>
        <v>56</v>
      </c>
      <c r="H154" s="56">
        <f>H155</f>
        <v>56</v>
      </c>
      <c r="I154" s="56">
        <f>I155</f>
        <v>56</v>
      </c>
      <c r="J154" s="51"/>
    </row>
    <row r="155" spans="1:10" ht="12.75">
      <c r="A155" s="39">
        <v>149</v>
      </c>
      <c r="B155" s="15" t="s">
        <v>157</v>
      </c>
      <c r="C155" s="3">
        <v>813</v>
      </c>
      <c r="D155" s="4" t="s">
        <v>149</v>
      </c>
      <c r="E155" s="4" t="s">
        <v>150</v>
      </c>
      <c r="F155" s="4" t="s">
        <v>152</v>
      </c>
      <c r="G155" s="56">
        <v>56</v>
      </c>
      <c r="H155" s="56">
        <v>56</v>
      </c>
      <c r="I155" s="56">
        <v>56</v>
      </c>
      <c r="J155" s="51"/>
    </row>
    <row r="156" spans="1:10" s="6" customFormat="1" ht="12.75" customHeight="1">
      <c r="A156" s="40">
        <v>150</v>
      </c>
      <c r="B156" s="46" t="s">
        <v>100</v>
      </c>
      <c r="C156" s="23">
        <v>813</v>
      </c>
      <c r="D156" s="16" t="s">
        <v>98</v>
      </c>
      <c r="E156" s="47"/>
      <c r="F156" s="16"/>
      <c r="G156" s="48">
        <f>G157</f>
        <v>584.3</v>
      </c>
      <c r="H156" s="48">
        <f aca="true" t="shared" si="33" ref="G156:I161">H157</f>
        <v>584.3</v>
      </c>
      <c r="I156" s="48">
        <f t="shared" si="33"/>
        <v>584.3</v>
      </c>
      <c r="J156" s="51"/>
    </row>
    <row r="157" spans="1:10" s="10" customFormat="1" ht="14.25" customHeight="1">
      <c r="A157" s="39">
        <v>151</v>
      </c>
      <c r="B157" s="28" t="s">
        <v>101</v>
      </c>
      <c r="C157" s="25">
        <v>813</v>
      </c>
      <c r="D157" s="18" t="s">
        <v>99</v>
      </c>
      <c r="E157" s="49"/>
      <c r="F157" s="18"/>
      <c r="G157" s="50">
        <f>G158</f>
        <v>584.3</v>
      </c>
      <c r="H157" s="50">
        <f t="shared" si="33"/>
        <v>584.3</v>
      </c>
      <c r="I157" s="50">
        <f t="shared" si="33"/>
        <v>584.3</v>
      </c>
      <c r="J157" s="57"/>
    </row>
    <row r="158" spans="1:10" ht="25.5">
      <c r="A158" s="40">
        <v>152</v>
      </c>
      <c r="B158" s="19" t="s">
        <v>26</v>
      </c>
      <c r="C158" s="3">
        <v>813</v>
      </c>
      <c r="D158" s="4" t="s">
        <v>99</v>
      </c>
      <c r="E158" s="20" t="s">
        <v>84</v>
      </c>
      <c r="F158" s="4"/>
      <c r="G158" s="45">
        <f t="shared" si="33"/>
        <v>584.3</v>
      </c>
      <c r="H158" s="45">
        <f t="shared" si="33"/>
        <v>584.3</v>
      </c>
      <c r="I158" s="45">
        <f t="shared" si="33"/>
        <v>584.3</v>
      </c>
      <c r="J158" s="51"/>
    </row>
    <row r="159" spans="1:10" ht="26.25" customHeight="1">
      <c r="A159" s="39">
        <v>153</v>
      </c>
      <c r="B159" s="19" t="s">
        <v>116</v>
      </c>
      <c r="C159" s="3">
        <v>813</v>
      </c>
      <c r="D159" s="4" t="s">
        <v>99</v>
      </c>
      <c r="E159" s="20" t="s">
        <v>85</v>
      </c>
      <c r="F159" s="4"/>
      <c r="G159" s="45">
        <f t="shared" si="33"/>
        <v>584.3</v>
      </c>
      <c r="H159" s="45">
        <f t="shared" si="33"/>
        <v>584.3</v>
      </c>
      <c r="I159" s="45">
        <f t="shared" si="33"/>
        <v>584.3</v>
      </c>
      <c r="J159" s="51"/>
    </row>
    <row r="160" spans="1:10" ht="38.25">
      <c r="A160" s="39">
        <v>154</v>
      </c>
      <c r="B160" s="19" t="s">
        <v>115</v>
      </c>
      <c r="C160" s="3">
        <v>813</v>
      </c>
      <c r="D160" s="4" t="s">
        <v>99</v>
      </c>
      <c r="E160" s="20" t="s">
        <v>138</v>
      </c>
      <c r="F160" s="4"/>
      <c r="G160" s="45">
        <f t="shared" si="33"/>
        <v>584.3</v>
      </c>
      <c r="H160" s="45">
        <f t="shared" si="33"/>
        <v>584.3</v>
      </c>
      <c r="I160" s="45">
        <f t="shared" si="33"/>
        <v>584.3</v>
      </c>
      <c r="J160" s="51"/>
    </row>
    <row r="161" spans="1:10" ht="12.75">
      <c r="A161" s="39">
        <v>155</v>
      </c>
      <c r="B161" s="19" t="s">
        <v>51</v>
      </c>
      <c r="C161" s="3">
        <v>813</v>
      </c>
      <c r="D161" s="4" t="s">
        <v>99</v>
      </c>
      <c r="E161" s="20" t="s">
        <v>138</v>
      </c>
      <c r="F161" s="4" t="s">
        <v>63</v>
      </c>
      <c r="G161" s="45">
        <f t="shared" si="33"/>
        <v>584.3</v>
      </c>
      <c r="H161" s="45">
        <f t="shared" si="33"/>
        <v>584.3</v>
      </c>
      <c r="I161" s="45">
        <f t="shared" si="33"/>
        <v>584.3</v>
      </c>
      <c r="J161" s="51"/>
    </row>
    <row r="162" spans="1:10" ht="13.5" customHeight="1">
      <c r="A162" s="40">
        <v>156</v>
      </c>
      <c r="B162" s="19" t="s">
        <v>27</v>
      </c>
      <c r="C162" s="3">
        <v>813</v>
      </c>
      <c r="D162" s="4" t="s">
        <v>99</v>
      </c>
      <c r="E162" s="20" t="s">
        <v>138</v>
      </c>
      <c r="F162" s="4" t="s">
        <v>62</v>
      </c>
      <c r="G162" s="62">
        <v>584.3</v>
      </c>
      <c r="H162" s="62">
        <v>584.3</v>
      </c>
      <c r="I162" s="62">
        <v>584.3</v>
      </c>
      <c r="J162" s="51"/>
    </row>
    <row r="163" spans="1:10" s="6" customFormat="1" ht="11.25" customHeight="1">
      <c r="A163" s="39">
        <v>157</v>
      </c>
      <c r="B163" s="46" t="s">
        <v>96</v>
      </c>
      <c r="C163" s="23"/>
      <c r="D163" s="16"/>
      <c r="E163" s="47"/>
      <c r="F163" s="16"/>
      <c r="G163" s="48"/>
      <c r="H163" s="48">
        <v>295.1</v>
      </c>
      <c r="I163" s="48">
        <v>592.9</v>
      </c>
      <c r="J163" s="73"/>
    </row>
    <row r="164" spans="1:11" ht="15" customHeight="1">
      <c r="A164" s="40">
        <v>158</v>
      </c>
      <c r="B164" s="36" t="s">
        <v>57</v>
      </c>
      <c r="C164" s="3"/>
      <c r="D164" s="16"/>
      <c r="E164" s="37"/>
      <c r="F164" s="16"/>
      <c r="G164" s="42">
        <f>G7+G163</f>
        <v>13328.4</v>
      </c>
      <c r="H164" s="42">
        <f>H7+H163</f>
        <v>12792.800000000001</v>
      </c>
      <c r="I164" s="42">
        <f>I7+I163</f>
        <v>12725.6</v>
      </c>
      <c r="J164" s="74"/>
      <c r="K164" s="34"/>
    </row>
  </sheetData>
  <sheetProtection/>
  <mergeCells count="3">
    <mergeCell ref="A3:I3"/>
    <mergeCell ref="E1:I1"/>
    <mergeCell ref="D2:I2"/>
  </mergeCells>
  <printOptions/>
  <pageMargins left="0.25" right="0.25" top="0.75" bottom="0.75" header="0.3" footer="0.3"/>
  <pageSetup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Пользователь Windows</cp:lastModifiedBy>
  <cp:lastPrinted>2022-11-15T08:39:21Z</cp:lastPrinted>
  <dcterms:created xsi:type="dcterms:W3CDTF">2007-10-11T12:08:51Z</dcterms:created>
  <dcterms:modified xsi:type="dcterms:W3CDTF">2022-11-15T08:40:11Z</dcterms:modified>
  <cp:category/>
  <cp:version/>
  <cp:contentType/>
  <cp:contentStatus/>
</cp:coreProperties>
</file>