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10" windowWidth="15480" windowHeight="10665" activeTab="0"/>
  </bookViews>
  <sheets>
    <sheet name="Программы" sheetId="1" r:id="rId1"/>
  </sheets>
  <definedNames>
    <definedName name="_xlnm.Print_Titles" localSheetId="0">'Программы'!$7:$8</definedName>
  </definedNames>
  <calcPr fullCalcOnLoad="1"/>
</workbook>
</file>

<file path=xl/sharedStrings.xml><?xml version="1.0" encoding="utf-8"?>
<sst xmlns="http://schemas.openxmlformats.org/spreadsheetml/2006/main" count="732" uniqueCount="336">
  <si>
    <t>0400</t>
  </si>
  <si>
    <t>НАЦИОНАЛЬНАЯ ЭКОНОМИКА</t>
  </si>
  <si>
    <t>0409</t>
  </si>
  <si>
    <t>0104</t>
  </si>
  <si>
    <t>0113</t>
  </si>
  <si>
    <t>120</t>
  </si>
  <si>
    <t>ОБЩЕГОСУДАРСТВЕННЫЕ ВОПРОСЫ</t>
  </si>
  <si>
    <t>Иные закупки товаров, работ и услуг для обеспечения государственных (муниципальных) нужд</t>
  </si>
  <si>
    <t>2</t>
  </si>
  <si>
    <t>Раздел, подраздел</t>
  </si>
  <si>
    <t>Всего</t>
  </si>
  <si>
    <t>Другие общегосударственные вопросы</t>
  </si>
  <si>
    <t>200</t>
  </si>
  <si>
    <t>500</t>
  </si>
  <si>
    <t>(тыс. рублей)</t>
  </si>
  <si>
    <t>№ строки</t>
  </si>
  <si>
    <t>Наименование главных распорядителей и наименование показателей бюджетной классификации</t>
  </si>
  <si>
    <t>Целевая статья</t>
  </si>
  <si>
    <t>1</t>
  </si>
  <si>
    <t>3</t>
  </si>
  <si>
    <t>4</t>
  </si>
  <si>
    <t>5</t>
  </si>
  <si>
    <t>0100</t>
  </si>
  <si>
    <t>9</t>
  </si>
  <si>
    <t>10</t>
  </si>
  <si>
    <t>11</t>
  </si>
  <si>
    <t>12</t>
  </si>
  <si>
    <t>100</t>
  </si>
  <si>
    <t>110</t>
  </si>
  <si>
    <t>240</t>
  </si>
  <si>
    <t>Вид расходов</t>
  </si>
  <si>
    <t>Расходы на выплату персоналу государственных (муниципальных) органов</t>
  </si>
  <si>
    <t>6</t>
  </si>
  <si>
    <t>7</t>
  </si>
  <si>
    <t>8</t>
  </si>
  <si>
    <t>0503</t>
  </si>
  <si>
    <t>Благоустройство</t>
  </si>
  <si>
    <t>870</t>
  </si>
  <si>
    <t>Резервные средства</t>
  </si>
  <si>
    <t>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t>
  </si>
  <si>
    <t>0200</t>
  </si>
  <si>
    <t>0203</t>
  </si>
  <si>
    <t>НАЦИОНАЛЬНАЯ ОБОРОНА</t>
  </si>
  <si>
    <t xml:space="preserve">Мобилизационная и вневойсковая подготовка </t>
  </si>
  <si>
    <t>0500</t>
  </si>
  <si>
    <t>ЖИЛИЩНО-КОММУНАЛЬНОЕ ХОЗЯЙСТВО</t>
  </si>
  <si>
    <t>0300</t>
  </si>
  <si>
    <t>НАЦИОНАЛЬНАЯ БЕЗОПАСНОСТЬ И ПРАВООХРАНИТЕЛЬНАЯ ДЕЯТЕЛЬНОСТЬ</t>
  </si>
  <si>
    <t>0314</t>
  </si>
  <si>
    <t>Другие вопросы в области национальной безопасности и правоохранительной деятельности</t>
  </si>
  <si>
    <t>Непрограммные расходы отдельных органов исполнительной власти</t>
  </si>
  <si>
    <t>0111</t>
  </si>
  <si>
    <t>Резервные фонды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</si>
  <si>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</si>
  <si>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</si>
  <si>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выплату персоналу казенных учреждений</t>
  </si>
  <si>
    <t>0505</t>
  </si>
  <si>
    <t>Отдельные мероприятия</t>
  </si>
  <si>
    <t>Условно утвержденные расходы</t>
  </si>
  <si>
    <t>800</t>
  </si>
  <si>
    <t>850</t>
  </si>
  <si>
    <t>Иные бюджетные ассигнования</t>
  </si>
  <si>
    <t>Уплата налогов, сборов и иных платежей</t>
  </si>
  <si>
    <t>Непрограммные расходы по переданным полномочиям органов исполнительной власти</t>
  </si>
  <si>
    <t>540</t>
  </si>
  <si>
    <t>Межбюджетные трансферты</t>
  </si>
  <si>
    <t xml:space="preserve">Иные межбюджетные трансферты </t>
  </si>
  <si>
    <t>14</t>
  </si>
  <si>
    <t>15</t>
  </si>
  <si>
    <t>16</t>
  </si>
  <si>
    <t>17</t>
  </si>
  <si>
    <t>71</t>
  </si>
  <si>
    <t>72</t>
  </si>
  <si>
    <t>77</t>
  </si>
  <si>
    <t>78</t>
  </si>
  <si>
    <t>79</t>
  </si>
  <si>
    <t>80</t>
  </si>
  <si>
    <t>81</t>
  </si>
  <si>
    <t>82</t>
  </si>
  <si>
    <t>83</t>
  </si>
  <si>
    <t>84</t>
  </si>
  <si>
    <t>85</t>
  </si>
  <si>
    <t>0502</t>
  </si>
  <si>
    <t>Коммунальное хозяйство</t>
  </si>
  <si>
    <t>Функционирование администрации Новоеловского сельсовета</t>
  </si>
  <si>
    <t>Резервные фонды исполнительных органов местного самоуправления по Администрации Новоеловского сельсовета в рамках непрограммных расходов отдельных органов исполнительной власти</t>
  </si>
  <si>
    <t>13</t>
  </si>
  <si>
    <t>58</t>
  </si>
  <si>
    <t>59</t>
  </si>
  <si>
    <t>70</t>
  </si>
  <si>
    <t>73</t>
  </si>
  <si>
    <t>74</t>
  </si>
  <si>
    <t>75</t>
  </si>
  <si>
    <t>76</t>
  </si>
  <si>
    <t>86</t>
  </si>
  <si>
    <t>87</t>
  </si>
  <si>
    <t>88</t>
  </si>
  <si>
    <t>89</t>
  </si>
  <si>
    <t>101</t>
  </si>
  <si>
    <t>102</t>
  </si>
  <si>
    <t>112</t>
  </si>
  <si>
    <t>113</t>
  </si>
  <si>
    <t>116</t>
  </si>
  <si>
    <t>117</t>
  </si>
  <si>
    <t>118</t>
  </si>
  <si>
    <t>119</t>
  </si>
  <si>
    <t>121</t>
  </si>
  <si>
    <t>122</t>
  </si>
  <si>
    <t>123</t>
  </si>
  <si>
    <t>124</t>
  </si>
  <si>
    <t>125</t>
  </si>
  <si>
    <t>126</t>
  </si>
  <si>
    <t>127</t>
  </si>
  <si>
    <t>128</t>
  </si>
  <si>
    <t>129</t>
  </si>
  <si>
    <t>130</t>
  </si>
  <si>
    <t>131</t>
  </si>
  <si>
    <t>132</t>
  </si>
  <si>
    <t>133</t>
  </si>
  <si>
    <t>134</t>
  </si>
  <si>
    <t>135</t>
  </si>
  <si>
    <t>136</t>
  </si>
  <si>
    <t>137</t>
  </si>
  <si>
    <t>143</t>
  </si>
  <si>
    <t>144</t>
  </si>
  <si>
    <t>145</t>
  </si>
  <si>
    <t>146</t>
  </si>
  <si>
    <t>147</t>
  </si>
  <si>
    <t>148</t>
  </si>
  <si>
    <t>149</t>
  </si>
  <si>
    <t>150</t>
  </si>
  <si>
    <t>151</t>
  </si>
  <si>
    <t>152</t>
  </si>
  <si>
    <t>153</t>
  </si>
  <si>
    <t>154</t>
  </si>
  <si>
    <t>Функционирование высшего должностного лица субъекта Российской Федерации и муниципального образования</t>
  </si>
  <si>
    <t>0102</t>
  </si>
  <si>
    <t>Глава органа местного самоуправления поселения в рамках непрограммных расходов отдельных органов исполнительной власти</t>
  </si>
  <si>
    <t>Дорожное хозяйство ( дорожные фонды)</t>
  </si>
  <si>
    <t>Подпрограмма "Содержание и развитие объектов жилищно- коммунального хозяйства на территории Новоеловского сельсовета"</t>
  </si>
  <si>
    <t>Другие вопросы в области жилищно- коммунального хозяйства</t>
  </si>
  <si>
    <t>0106</t>
  </si>
  <si>
    <t>Обеспечение деятельности финансовых, налоговых и таможенных органов и органов финансового (финансово-бюджетного) надзора</t>
  </si>
  <si>
    <t>60</t>
  </si>
  <si>
    <t>61</t>
  </si>
  <si>
    <t>62</t>
  </si>
  <si>
    <t>63</t>
  </si>
  <si>
    <t>64</t>
  </si>
  <si>
    <t>138</t>
  </si>
  <si>
    <t>139</t>
  </si>
  <si>
    <t>140</t>
  </si>
  <si>
    <t>141</t>
  </si>
  <si>
    <t>142</t>
  </si>
  <si>
    <t>Подпрограмма "Благоустройство территории Новоеловского сельсовета"</t>
  </si>
  <si>
    <t>0412</t>
  </si>
  <si>
    <t>Другие вопросы в области национальной экономики</t>
  </si>
  <si>
    <t>0100000000</t>
  </si>
  <si>
    <t>0110000000</t>
  </si>
  <si>
    <t>0120000000</t>
  </si>
  <si>
    <t>0130000000</t>
  </si>
  <si>
    <t>0200000000</t>
  </si>
  <si>
    <t>0290000000</t>
  </si>
  <si>
    <t>9600000000</t>
  </si>
  <si>
    <t>9610000000</t>
  </si>
  <si>
    <t>9610000910</t>
  </si>
  <si>
    <t>9610000920</t>
  </si>
  <si>
    <t>9610000990</t>
  </si>
  <si>
    <t>9610051180</t>
  </si>
  <si>
    <t>9610075140</t>
  </si>
  <si>
    <t>9700000000</t>
  </si>
  <si>
    <t>9710000000</t>
  </si>
  <si>
    <t>90</t>
  </si>
  <si>
    <t>103</t>
  </si>
  <si>
    <t>0190000000</t>
  </si>
  <si>
    <t xml:space="preserve">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 </t>
  </si>
  <si>
    <t xml:space="preserve">Муниципальная программа "Благоустройство территории Новоеловского сельсовета, содержание и развитие объектов жилищно- коммунального хозяйства" </t>
  </si>
  <si>
    <t xml:space="preserve">Содержание территории поселения в чистоте и порядке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</si>
  <si>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Освещенность улиц населенных пунктов поселения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</si>
  <si>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Проведение работ по изготовлению землеустроительной документации по межеванию планов земельных участков Новоеловского сельсовета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инфраструктуры" </t>
  </si>
  <si>
    <t xml:space="preserve">Обслуживание объектов водоснабжения в  рамках подпрограммы "Содержание и развитие объектов жилищно- коммунального хозяйства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</si>
  <si>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Закупка товаров, работ и услуг для обеспечения государственных (муниципальных) нужд</t>
  </si>
  <si>
    <t>0140000000</t>
  </si>
  <si>
    <t>18</t>
  </si>
  <si>
    <t>19</t>
  </si>
  <si>
    <t>20</t>
  </si>
  <si>
    <t>21</t>
  </si>
  <si>
    <t>22</t>
  </si>
  <si>
    <t>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t>
  </si>
  <si>
    <t>Иные межбюджетные трансферты в области культуры, молодежи и спорта в рамках непрограммных расходов по переданным полномочиям органов исполнительной власти</t>
  </si>
  <si>
    <t>Иные межбюджетные трансферты в области мобилизационной подготовке в рамках непрограммных расходов по переданным полномочиям органов исполнительной власти</t>
  </si>
  <si>
    <t>Иные межбюджетные трансферты по формированию и размещению муниципального заказа на поставку товаров, выполнение работ, оказание услуг в рамках непрограммных расходов по переданным полномочиям органов исполнительной власти</t>
  </si>
  <si>
    <t>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t>
  </si>
  <si>
    <t>Иные межбюджетные трансферты в области физкультуры и школьного спорта в рамках непрограммных расходов по переданным полномочиям органов исполнительной власти</t>
  </si>
  <si>
    <t>1100</t>
  </si>
  <si>
    <t>1102</t>
  </si>
  <si>
    <t xml:space="preserve">ФИЗИЧЕСКАЯ КУЛЬТУРА И СПОРТ
</t>
  </si>
  <si>
    <t xml:space="preserve">Массовый спорт
</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</si>
  <si>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отдельных органов исполнительной власти</t>
  </si>
  <si>
    <t>Иные межбюджетные трансферты по переданным полномочиям по соглашению между сельскими поселениями и администрацией района</t>
  </si>
  <si>
    <t>114</t>
  </si>
  <si>
    <t>115</t>
  </si>
  <si>
    <t xml:space="preserve">Содержание улично-дорожной сети населенных пунктов поселения за счет средств дорожного фонда Новоеловского сельсовета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</si>
  <si>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0130010490</t>
  </si>
  <si>
    <t>9610010490</t>
  </si>
  <si>
    <t>23</t>
  </si>
  <si>
    <t>24</t>
  </si>
  <si>
    <t>25</t>
  </si>
  <si>
    <t>26</t>
  </si>
  <si>
    <t>27</t>
  </si>
  <si>
    <t>33</t>
  </si>
  <si>
    <t>34</t>
  </si>
  <si>
    <t>35</t>
  </si>
  <si>
    <t>36</t>
  </si>
  <si>
    <t>37</t>
  </si>
  <si>
    <t>43</t>
  </si>
  <si>
    <t>44</t>
  </si>
  <si>
    <t>45</t>
  </si>
  <si>
    <t>46</t>
  </si>
  <si>
    <t>47</t>
  </si>
  <si>
    <t>48</t>
  </si>
  <si>
    <t>49</t>
  </si>
  <si>
    <t>50</t>
  </si>
  <si>
    <t>51</t>
  </si>
  <si>
    <t>52</t>
  </si>
  <si>
    <t>53</t>
  </si>
  <si>
    <t>54</t>
  </si>
  <si>
    <t>55</t>
  </si>
  <si>
    <t>56</t>
  </si>
  <si>
    <t>57</t>
  </si>
  <si>
    <t>91</t>
  </si>
  <si>
    <t>92</t>
  </si>
  <si>
    <t>93</t>
  </si>
  <si>
    <t>94</t>
  </si>
  <si>
    <t>95</t>
  </si>
  <si>
    <t>96</t>
  </si>
  <si>
    <t>97</t>
  </si>
  <si>
    <t>98</t>
  </si>
  <si>
    <t>99</t>
  </si>
  <si>
    <t>109</t>
  </si>
  <si>
    <t>111</t>
  </si>
  <si>
    <t>Сумма на          2023 год</t>
  </si>
  <si>
    <t>0110081110</t>
  </si>
  <si>
    <t>0110081120</t>
  </si>
  <si>
    <t>0110081130</t>
  </si>
  <si>
    <t>0110081140</t>
  </si>
  <si>
    <t>0120081150</t>
  </si>
  <si>
    <t>0130081170</t>
  </si>
  <si>
    <t>0130081180</t>
  </si>
  <si>
    <t>0140081190</t>
  </si>
  <si>
    <t>0140081200</t>
  </si>
  <si>
    <t>0190082030</t>
  </si>
  <si>
    <t>0290082110</t>
  </si>
  <si>
    <t>0290082120</t>
  </si>
  <si>
    <t>9710080010</t>
  </si>
  <si>
    <t>9710080020</t>
  </si>
  <si>
    <t>9710080030</t>
  </si>
  <si>
    <t>9710080040</t>
  </si>
  <si>
    <t>9710080060</t>
  </si>
  <si>
    <t>9710080070</t>
  </si>
  <si>
    <t>Мероприятия, направленные на содержание автомобильных дорог общего пользования местного значения за счет средств  районного бюджета в рамках подпрограммы "Благоустройство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t>
  </si>
  <si>
    <t>0110088020</t>
  </si>
  <si>
    <t>28</t>
  </si>
  <si>
    <t>29</t>
  </si>
  <si>
    <t>30</t>
  </si>
  <si>
    <t>31</t>
  </si>
  <si>
    <t>32</t>
  </si>
  <si>
    <t>38</t>
  </si>
  <si>
    <t>39</t>
  </si>
  <si>
    <t>40</t>
  </si>
  <si>
    <t>41</t>
  </si>
  <si>
    <t>42</t>
  </si>
  <si>
    <t>65</t>
  </si>
  <si>
    <t>66</t>
  </si>
  <si>
    <t>67</t>
  </si>
  <si>
    <t>68</t>
  </si>
  <si>
    <t>69</t>
  </si>
  <si>
    <t>104</t>
  </si>
  <si>
    <t>105</t>
  </si>
  <si>
    <t>106</t>
  </si>
  <si>
    <t>107</t>
  </si>
  <si>
    <t>108</t>
  </si>
  <si>
    <t>Подпрограмма "Содержание и благоустройство мест захоронений, расположенных на территории Новоеловского сельсовета"</t>
  </si>
  <si>
    <t xml:space="preserve">Содержание мест захоронения в надлежащем виде в рамках подпрограммы "Содержание и благоустройство мест захоронений, расположенных на территории Новоеловского сельсовета"муниципальной программы "Благоустройство территории Новоеловского сельсовета, содержание и развитие объектов жилищно-коммунального хозяйства" </t>
  </si>
  <si>
    <t>Защита населения и территории от чрезвычайных ситуаций природного и техногенного характера, пожарная безопасность</t>
  </si>
  <si>
    <t>0310</t>
  </si>
  <si>
    <t>Сумма на          2024 год</t>
  </si>
  <si>
    <t>Приложение № 5
к проекту Решения Новоеловского сельского Совета депутатов от 00.00.2022 № 00</t>
  </si>
  <si>
    <t>155</t>
  </si>
  <si>
    <t>156</t>
  </si>
  <si>
    <t>157</t>
  </si>
  <si>
    <t>158</t>
  </si>
  <si>
    <t>159</t>
  </si>
  <si>
    <t>160</t>
  </si>
  <si>
    <t>161</t>
  </si>
  <si>
    <t>162</t>
  </si>
  <si>
    <t>163</t>
  </si>
  <si>
    <t>164</t>
  </si>
  <si>
    <t>165</t>
  </si>
  <si>
    <t>166</t>
  </si>
  <si>
    <t>167</t>
  </si>
  <si>
    <t>168</t>
  </si>
  <si>
    <t>169</t>
  </si>
  <si>
    <t>170</t>
  </si>
  <si>
    <t>171</t>
  </si>
  <si>
    <t>172</t>
  </si>
  <si>
    <t>173</t>
  </si>
  <si>
    <t>174</t>
  </si>
  <si>
    <t>9610000940</t>
  </si>
  <si>
    <t>300</t>
  </si>
  <si>
    <t>310</t>
  </si>
  <si>
    <t>1000</t>
  </si>
  <si>
    <t>1001</t>
  </si>
  <si>
    <t>Предоставление пенсии за выслугу лет муниципальным служащим  в рамках непрограммных расходов отдельных органов исполнительной власти</t>
  </si>
  <si>
    <t>Социальное обеспечение и иные выплаты населению</t>
  </si>
  <si>
    <t>Публичные нормативные социальные выплаты гражданам</t>
  </si>
  <si>
    <t>СОЦИАЛЬНАЯ ПОЛИТИКА</t>
  </si>
  <si>
    <t>Пенсионное обеспечение</t>
  </si>
  <si>
    <t>Распределение бюджетных ассигнований по целевым статьям (муниципальных программ Новоеловского сельсовета и непрограммным направлениям деятельности), группам и подгруппам видов расходов, разделам, подразделам классификации расходов бюджета Новоеловского сельсовета Большеулуйского района на 2023 год и плановый период 2024-2025 годов</t>
  </si>
  <si>
    <t>Сумма на          2025 год</t>
  </si>
  <si>
    <t>0140082040</t>
  </si>
  <si>
    <t>0290082130</t>
  </si>
  <si>
    <t>0290010490</t>
  </si>
  <si>
    <t>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t>
  </si>
  <si>
    <t>Финансовое обеспечение мероприятий, направленных на осуществление первичного воинского учета органами местного самоуправления поселений, муниципальных и городских округов в рамках непрограммных расходов отдельных органов исполнительной власти</t>
  </si>
  <si>
    <t xml:space="preserve">Финансовое обеспечение мероприятий, направленных на сохранение и реставрацию памятников ВОВ за счет средств районного бюджета в рамках подпрограммы "Содержание и благоустройство мест захоронений, расположенных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</si>
  <si>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Мероприятия, направленные на повышение надежности функционирования систем жизнеобеспечения граждан сельских поселений за счет средств районного бюджета, в рамках отдельных мероприятий Муниципальной программы "Благоустройство территории Новоеловского сельсовета, содержание и развитие объектов  инфраструктуры" </t>
  </si>
  <si>
    <t>Подпрограмма "Обеспечение условий реализации муниципальной программы Новоеловского сельсовета"</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</si>
  <si>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</si>
  <si>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Приобретение хозяйственного инвентаря защитных средств, расходных материалов для выполнения работ по благоустройству населенных пунктов 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</si>
  <si>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Финансирование оплаты труда работников инфраструктуры в рамках подпрограммы "Обеспечение условий реализации муниципальной программы Новоеловского сельсовета" муниципальной программы "Благоустройство территории Новоеловского сельсовета, содержание и развитие объектов жилищно- коммунального хозяйства" </t>
  </si>
  <si>
    <t xml:space="preserve">Приобретение пиломатериала для ограждения территории мест захоронений в рамках подпрограммы "Содержание и благоустройство мест захоронений, расположенных на территории Новоеловского сельсовета" муниципальной программы "Благоустройство территории Новоеловского сельсовета, содержание и развитие объектов жилищно-коммунального хозяйства" </t>
  </si>
  <si>
    <t xml:space="preserve">Муниципальная программа "О мерах по противодействию терроризму,  экстремизму и чрезвычайным ситуациям на территории Новоеловского сельсовета" </t>
  </si>
  <si>
    <t xml:space="preserve">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</si>
  <si>
    <t xml:space="preserve">Проведение вспомогательной, пропагандисткой работы с населением по предупреждению террористической и экстремисткой деятельности, повышение бдительности на важных объектах и в местах скопления людей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</si>
  <si>
    <t xml:space="preserve">Обеспечение первичных мер пожарной безопасности в границах населенных пунктов поселения в рамках  отдельных мероприятий муниципальной программы Новоеловского сельсовета "О мерах по противодействию терроризму,  экстремизму и чрезвычайным ситуациям на территории Новоеловского сельсовета" </t>
  </si>
  <si>
    <t xml:space="preserve">Финансирование оплаты труда работников пожарной охраны в рамках отдельных мероприятий муниципальной программы "О мерах по противодействию терроризму и экстремизму и чрезвычайных ситуаций, пожарной безопасности на территории Новоеловского сельсовета" </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</si>
</sst>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s>
  <fonts count="52">
    <font>
      <sz val="10"/>
      <name val="Arial Cyr"/>
      <family val="0"/>
    </font>
    <font>
      <sz val="11"/>
      <color indexed="8"/>
      <name val="Calibri"/>
      <family val="2"/>
    </font>
    <font>
      <sz val="10"/>
      <name val="Times New Roman"/>
      <family val="1"/>
    </font>
    <font>
      <sz val="8"/>
      <name val="Arial Cyr"/>
      <family val="0"/>
    </font>
    <font>
      <sz val="12"/>
      <name val="Arial Cyr"/>
      <family val="0"/>
    </font>
    <font>
      <b/>
      <sz val="10"/>
      <name val="Times New Roman"/>
      <family val="1"/>
    </font>
    <font>
      <sz val="8"/>
      <color indexed="8"/>
      <name val="Calibri"/>
      <family val="2"/>
    </font>
    <font>
      <b/>
      <sz val="10"/>
      <name val="Arial Cyr"/>
      <family val="0"/>
    </font>
    <font>
      <sz val="10"/>
      <color indexed="10"/>
      <name val="Arial Cyr"/>
      <family val="0"/>
    </font>
    <font>
      <b/>
      <i/>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2"/>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
      <sz val="10"/>
      <color rgb="FFFF0000"/>
      <name val="Arial Cyr"/>
      <family val="0"/>
    </font>
    <font>
      <sz val="12"/>
      <color rgb="FFFF0000"/>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1" applyNumberFormat="0" applyAlignment="0" applyProtection="0"/>
    <xf numFmtId="0" fontId="33" fillId="26" borderId="2" applyNumberFormat="0" applyAlignment="0" applyProtection="0"/>
    <xf numFmtId="0" fontId="34" fillId="26"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7" borderId="7" applyNumberFormat="0" applyAlignment="0" applyProtection="0"/>
    <xf numFmtId="0" fontId="41" fillId="0" borderId="0" applyNumberFormat="0" applyFill="0" applyBorder="0" applyAlignment="0" applyProtection="0"/>
    <xf numFmtId="0" fontId="42" fillId="28" borderId="0" applyNumberFormat="0" applyBorder="0" applyAlignment="0" applyProtection="0"/>
    <xf numFmtId="0" fontId="6" fillId="0" borderId="0">
      <alignment/>
      <protection/>
    </xf>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65">
    <xf numFmtId="0" fontId="0" fillId="0" borderId="0" xfId="0" applyAlignment="1">
      <alignment/>
    </xf>
    <xf numFmtId="0" fontId="4" fillId="0" borderId="0" xfId="0" applyFont="1" applyFill="1" applyAlignment="1">
      <alignment/>
    </xf>
    <xf numFmtId="0" fontId="0" fillId="0" borderId="0" xfId="0" applyFont="1" applyFill="1" applyAlignment="1">
      <alignment/>
    </xf>
    <xf numFmtId="0"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7" fillId="0" borderId="0" xfId="0" applyFont="1" applyFill="1" applyAlignment="1">
      <alignment/>
    </xf>
    <xf numFmtId="0" fontId="0" fillId="0" borderId="0" xfId="0" applyFont="1" applyFill="1" applyAlignment="1">
      <alignment/>
    </xf>
    <xf numFmtId="173" fontId="2" fillId="0" borderId="10" xfId="0" applyNumberFormat="1" applyFont="1" applyFill="1" applyBorder="1" applyAlignment="1" applyProtection="1">
      <alignment horizontal="left" vertical="center" wrapText="1"/>
      <protection/>
    </xf>
    <xf numFmtId="49" fontId="5" fillId="0" borderId="10" xfId="0" applyNumberFormat="1" applyFont="1" applyFill="1" applyBorder="1" applyAlignment="1">
      <alignment horizontal="center" vertical="center" wrapText="1"/>
    </xf>
    <xf numFmtId="49" fontId="2" fillId="0" borderId="10" xfId="0" applyNumberFormat="1" applyFont="1" applyFill="1" applyBorder="1" applyAlignment="1" applyProtection="1">
      <alignment horizontal="left" vertical="center" wrapText="1"/>
      <protection/>
    </xf>
    <xf numFmtId="0" fontId="2" fillId="0" borderId="0" xfId="0" applyFont="1" applyFill="1" applyAlignment="1">
      <alignment/>
    </xf>
    <xf numFmtId="49" fontId="2" fillId="0" borderId="0" xfId="0" applyNumberFormat="1" applyFont="1" applyFill="1" applyAlignment="1">
      <alignment horizontal="center" vertical="center"/>
    </xf>
    <xf numFmtId="0" fontId="2" fillId="0" borderId="0" xfId="0" applyNumberFormat="1" applyFont="1" applyFill="1" applyAlignment="1">
      <alignment vertical="center"/>
    </xf>
    <xf numFmtId="4" fontId="2" fillId="0" borderId="0" xfId="0" applyNumberFormat="1" applyFont="1" applyFill="1" applyAlignment="1">
      <alignment horizontal="right" vertical="center"/>
    </xf>
    <xf numFmtId="0" fontId="2" fillId="0" borderId="0" xfId="0" applyFont="1" applyFill="1" applyAlignment="1">
      <alignment horizontal="center" vertical="center"/>
    </xf>
    <xf numFmtId="0" fontId="5" fillId="0" borderId="0" xfId="0" applyFont="1" applyFill="1" applyAlignment="1">
      <alignment horizontal="center" vertical="center"/>
    </xf>
    <xf numFmtId="4" fontId="5" fillId="0" borderId="0" xfId="0" applyNumberFormat="1" applyFont="1" applyFill="1" applyAlignment="1">
      <alignment horizontal="right" vertical="center"/>
    </xf>
    <xf numFmtId="2" fontId="2" fillId="0" borderId="10" xfId="0" applyNumberFormat="1" applyFont="1" applyFill="1" applyBorder="1" applyAlignment="1">
      <alignment vertical="center" wrapText="1"/>
    </xf>
    <xf numFmtId="49" fontId="2" fillId="0" borderId="10"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protection/>
    </xf>
    <xf numFmtId="0" fontId="0" fillId="0" borderId="0" xfId="0" applyNumberFormat="1" applyFont="1" applyFill="1" applyAlignment="1">
      <alignment/>
    </xf>
    <xf numFmtId="0" fontId="8" fillId="0" borderId="0" xfId="0" applyFont="1" applyFill="1" applyAlignment="1">
      <alignment/>
    </xf>
    <xf numFmtId="173" fontId="5" fillId="0" borderId="10" xfId="0" applyNumberFormat="1" applyFont="1" applyFill="1" applyBorder="1" applyAlignment="1" applyProtection="1">
      <alignment horizontal="left" vertical="center" wrapText="1"/>
      <protection/>
    </xf>
    <xf numFmtId="0" fontId="5" fillId="0" borderId="0" xfId="0" applyFont="1" applyFill="1" applyAlignment="1">
      <alignment/>
    </xf>
    <xf numFmtId="0" fontId="2" fillId="0" borderId="0" xfId="0" applyFont="1" applyFill="1" applyAlignment="1">
      <alignment vertical="center" wrapText="1" shrinkToFit="1"/>
    </xf>
    <xf numFmtId="0" fontId="0" fillId="0" borderId="0" xfId="0" applyFill="1" applyAlignment="1">
      <alignment wrapText="1" shrinkToFit="1"/>
    </xf>
    <xf numFmtId="0" fontId="5" fillId="0" borderId="0" xfId="0" applyFont="1" applyFill="1" applyAlignment="1" quotePrefix="1">
      <alignment vertical="center" wrapText="1"/>
    </xf>
    <xf numFmtId="4" fontId="5" fillId="0" borderId="0" xfId="0" applyNumberFormat="1" applyFont="1" applyFill="1" applyAlignment="1" quotePrefix="1">
      <alignment horizontal="right" vertical="center" wrapText="1"/>
    </xf>
    <xf numFmtId="49" fontId="5" fillId="0" borderId="10" xfId="0" applyNumberFormat="1" applyFont="1" applyFill="1" applyBorder="1" applyAlignment="1" applyProtection="1">
      <alignment horizontal="left" vertical="center" wrapText="1"/>
      <protection/>
    </xf>
    <xf numFmtId="0" fontId="5" fillId="0" borderId="10" xfId="0" applyFont="1" applyFill="1" applyBorder="1" applyAlignment="1">
      <alignment vertical="top" wrapText="1"/>
    </xf>
    <xf numFmtId="0" fontId="2" fillId="0" borderId="10" xfId="0" applyFont="1" applyFill="1" applyBorder="1" applyAlignment="1">
      <alignment vertical="top" wrapText="1"/>
    </xf>
    <xf numFmtId="49" fontId="2" fillId="0" borderId="10" xfId="0" applyNumberFormat="1" applyFont="1" applyFill="1" applyBorder="1" applyAlignment="1">
      <alignment horizontal="center" vertical="center"/>
    </xf>
    <xf numFmtId="0" fontId="0" fillId="0" borderId="0" xfId="0" applyFont="1" applyFill="1" applyAlignment="1">
      <alignment/>
    </xf>
    <xf numFmtId="4" fontId="2"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left" vertical="center" wrapText="1"/>
    </xf>
    <xf numFmtId="172" fontId="5" fillId="0" borderId="10" xfId="0" applyNumberFormat="1" applyFont="1" applyFill="1" applyBorder="1" applyAlignment="1">
      <alignment vertical="center" wrapText="1"/>
    </xf>
    <xf numFmtId="172" fontId="5" fillId="0" borderId="10" xfId="0" applyNumberFormat="1" applyFont="1" applyFill="1" applyBorder="1" applyAlignment="1">
      <alignment horizontal="right" vertical="center" wrapText="1"/>
    </xf>
    <xf numFmtId="2" fontId="9" fillId="0" borderId="10" xfId="0" applyNumberFormat="1" applyFont="1" applyFill="1" applyBorder="1" applyAlignment="1">
      <alignment vertical="center" wrapText="1"/>
    </xf>
    <xf numFmtId="49" fontId="9" fillId="0" borderId="10" xfId="0" applyNumberFormat="1" applyFont="1" applyFill="1" applyBorder="1" applyAlignment="1">
      <alignment horizontal="center" vertical="center" wrapText="1"/>
    </xf>
    <xf numFmtId="172" fontId="9" fillId="0" borderId="10" xfId="0" applyNumberFormat="1" applyFont="1" applyFill="1" applyBorder="1" applyAlignment="1">
      <alignment horizontal="right" vertical="center" wrapText="1"/>
    </xf>
    <xf numFmtId="173" fontId="2" fillId="0" borderId="10" xfId="0" applyNumberFormat="1" applyFont="1" applyFill="1" applyBorder="1" applyAlignment="1" applyProtection="1">
      <alignment horizontal="left" vertical="center" wrapText="1"/>
      <protection locked="0"/>
    </xf>
    <xf numFmtId="49" fontId="2" fillId="0" borderId="10" xfId="0" applyNumberFormat="1" applyFont="1" applyFill="1" applyBorder="1" applyAlignment="1" applyProtection="1">
      <alignment horizontal="center" vertical="center" wrapText="1"/>
      <protection locked="0"/>
    </xf>
    <xf numFmtId="0" fontId="0" fillId="0" borderId="0" xfId="0" applyFont="1" applyFill="1" applyAlignment="1" applyProtection="1">
      <alignment/>
      <protection locked="0"/>
    </xf>
    <xf numFmtId="0" fontId="2" fillId="0" borderId="10" xfId="0" applyFont="1" applyFill="1" applyBorder="1" applyAlignment="1">
      <alignment/>
    </xf>
    <xf numFmtId="4" fontId="49" fillId="0" borderId="0" xfId="0" applyNumberFormat="1" applyFont="1" applyFill="1" applyBorder="1" applyAlignment="1">
      <alignment horizontal="right" vertical="center" wrapText="1"/>
    </xf>
    <xf numFmtId="0" fontId="50" fillId="0" borderId="0" xfId="0" applyFont="1" applyFill="1" applyAlignment="1">
      <alignment/>
    </xf>
    <xf numFmtId="0" fontId="49" fillId="0" borderId="0" xfId="0" applyFont="1" applyFill="1" applyAlignment="1">
      <alignment/>
    </xf>
    <xf numFmtId="49" fontId="2" fillId="32" borderId="10" xfId="0" applyNumberFormat="1" applyFont="1" applyFill="1" applyBorder="1" applyAlignment="1">
      <alignment horizontal="center" vertical="center" wrapText="1"/>
    </xf>
    <xf numFmtId="172" fontId="2" fillId="32" borderId="10" xfId="0" applyNumberFormat="1" applyFont="1" applyFill="1" applyBorder="1" applyAlignment="1">
      <alignment horizontal="right" vertical="center" wrapText="1"/>
    </xf>
    <xf numFmtId="0" fontId="50" fillId="0" borderId="0" xfId="0" applyFont="1" applyFill="1" applyAlignment="1" applyProtection="1">
      <alignment/>
      <protection locked="0"/>
    </xf>
    <xf numFmtId="172" fontId="5" fillId="32" borderId="10" xfId="0" applyNumberFormat="1" applyFont="1" applyFill="1" applyBorder="1" applyAlignment="1">
      <alignment horizontal="right" vertical="center" wrapText="1"/>
    </xf>
    <xf numFmtId="172" fontId="2" fillId="32" borderId="10" xfId="0" applyNumberFormat="1" applyFont="1" applyFill="1" applyBorder="1" applyAlignment="1" applyProtection="1">
      <alignment horizontal="right" vertical="center" wrapText="1"/>
      <protection locked="0"/>
    </xf>
    <xf numFmtId="172" fontId="2" fillId="32" borderId="10" xfId="0" applyNumberFormat="1" applyFont="1" applyFill="1" applyBorder="1" applyAlignment="1">
      <alignment/>
    </xf>
    <xf numFmtId="0" fontId="2" fillId="32" borderId="10" xfId="0" applyFont="1" applyFill="1" applyBorder="1" applyAlignment="1">
      <alignment wrapText="1"/>
    </xf>
    <xf numFmtId="0" fontId="2" fillId="32" borderId="10" xfId="0" applyFont="1" applyFill="1" applyBorder="1" applyAlignment="1">
      <alignment/>
    </xf>
    <xf numFmtId="0" fontId="50" fillId="0" borderId="0" xfId="0" applyFont="1" applyFill="1" applyAlignment="1">
      <alignment wrapText="1" shrinkToFit="1"/>
    </xf>
    <xf numFmtId="0" fontId="51" fillId="0" borderId="0" xfId="0" applyFont="1" applyFill="1" applyAlignment="1">
      <alignment/>
    </xf>
    <xf numFmtId="0" fontId="50" fillId="0" borderId="0" xfId="0" applyNumberFormat="1" applyFont="1" applyFill="1" applyAlignment="1">
      <alignment/>
    </xf>
    <xf numFmtId="2" fontId="50" fillId="0" borderId="0" xfId="0" applyNumberFormat="1" applyFont="1" applyFill="1" applyAlignment="1">
      <alignment/>
    </xf>
    <xf numFmtId="4" fontId="50" fillId="0" borderId="0" xfId="0" applyNumberFormat="1" applyFont="1" applyFill="1" applyAlignment="1">
      <alignment/>
    </xf>
    <xf numFmtId="49" fontId="2" fillId="32" borderId="10" xfId="0" applyNumberFormat="1" applyFont="1" applyFill="1" applyBorder="1" applyAlignment="1" applyProtection="1">
      <alignment horizontal="left" vertical="center" wrapText="1"/>
      <protection/>
    </xf>
    <xf numFmtId="0" fontId="5" fillId="0" borderId="0" xfId="0" applyFont="1" applyFill="1" applyAlignment="1">
      <alignment horizontal="center" vertical="center" wrapText="1"/>
    </xf>
    <xf numFmtId="0" fontId="2" fillId="0" borderId="0" xfId="0" applyFont="1" applyFill="1" applyAlignment="1">
      <alignment horizontal="left" vertical="top" wrapText="1" shrinkToFit="1"/>
    </xf>
    <xf numFmtId="0" fontId="2" fillId="0" borderId="0" xfId="0" applyFont="1" applyFill="1" applyAlignment="1">
      <alignment vertical="top" wrapText="1" shrinkToFit="1"/>
    </xf>
    <xf numFmtId="49" fontId="2" fillId="0" borderId="0" xfId="0" applyNumberFormat="1" applyFont="1" applyFill="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83"/>
  <sheetViews>
    <sheetView tabSelected="1" zoomScaleSheetLayoutView="100" workbookViewId="0" topLeftCell="A1">
      <selection activeCell="B97" sqref="B97"/>
    </sheetView>
  </sheetViews>
  <sheetFormatPr defaultColWidth="9.00390625" defaultRowHeight="49.5" customHeight="1"/>
  <cols>
    <col min="1" max="1" width="5.375" style="11" customWidth="1"/>
    <col min="2" max="2" width="75.00390625" style="12" customWidth="1"/>
    <col min="3" max="3" width="13.25390625" style="11" customWidth="1"/>
    <col min="4" max="5" width="7.625" style="11" customWidth="1"/>
    <col min="6" max="6" width="13.25390625" style="13" customWidth="1"/>
    <col min="7" max="7" width="11.875" style="13" customWidth="1"/>
    <col min="8" max="8" width="14.25390625" style="13" customWidth="1"/>
    <col min="9" max="9" width="9.125" style="45" customWidth="1"/>
    <col min="10" max="16384" width="9.125" style="2" customWidth="1"/>
  </cols>
  <sheetData>
    <row r="1" spans="5:8" ht="39.75" customHeight="1">
      <c r="E1" s="64" t="s">
        <v>286</v>
      </c>
      <c r="F1" s="64"/>
      <c r="G1" s="64"/>
      <c r="H1" s="64"/>
    </row>
    <row r="2" spans="4:10" ht="10.5" customHeight="1">
      <c r="D2" s="24"/>
      <c r="E2" s="62"/>
      <c r="F2" s="63"/>
      <c r="G2" s="63"/>
      <c r="H2" s="63"/>
      <c r="I2" s="55"/>
      <c r="J2" s="25"/>
    </row>
    <row r="3" spans="4:8" ht="12.75" hidden="1">
      <c r="D3" s="26"/>
      <c r="H3" s="27"/>
    </row>
    <row r="4" spans="1:9" s="1" customFormat="1" ht="37.5" customHeight="1">
      <c r="A4" s="61" t="s">
        <v>317</v>
      </c>
      <c r="B4" s="61"/>
      <c r="C4" s="61"/>
      <c r="D4" s="61"/>
      <c r="E4" s="61"/>
      <c r="F4" s="61"/>
      <c r="G4" s="61"/>
      <c r="H4" s="61"/>
      <c r="I4" s="56"/>
    </row>
    <row r="5" spans="1:9" s="1" customFormat="1" ht="8.25" customHeight="1">
      <c r="A5" s="14"/>
      <c r="B5" s="15"/>
      <c r="C5" s="15"/>
      <c r="D5" s="15"/>
      <c r="E5" s="15"/>
      <c r="F5" s="16"/>
      <c r="G5" s="16"/>
      <c r="H5" s="16"/>
      <c r="I5" s="56"/>
    </row>
    <row r="6" ht="12.75">
      <c r="H6" s="13" t="s">
        <v>14</v>
      </c>
    </row>
    <row r="7" spans="1:8" ht="38.25">
      <c r="A7" s="3" t="s">
        <v>15</v>
      </c>
      <c r="B7" s="3" t="s">
        <v>16</v>
      </c>
      <c r="C7" s="3" t="s">
        <v>17</v>
      </c>
      <c r="D7" s="3" t="s">
        <v>30</v>
      </c>
      <c r="E7" s="3" t="s">
        <v>9</v>
      </c>
      <c r="F7" s="33" t="s">
        <v>240</v>
      </c>
      <c r="G7" s="33" t="s">
        <v>285</v>
      </c>
      <c r="H7" s="33" t="s">
        <v>318</v>
      </c>
    </row>
    <row r="8" spans="1:9" s="20" customFormat="1" ht="12.75">
      <c r="A8" s="3" t="s">
        <v>18</v>
      </c>
      <c r="B8" s="3" t="s">
        <v>8</v>
      </c>
      <c r="C8" s="3" t="s">
        <v>19</v>
      </c>
      <c r="D8" s="3" t="s">
        <v>20</v>
      </c>
      <c r="E8" s="3" t="s">
        <v>21</v>
      </c>
      <c r="F8" s="3">
        <v>6</v>
      </c>
      <c r="G8" s="3">
        <v>7</v>
      </c>
      <c r="H8" s="3">
        <v>8</v>
      </c>
      <c r="I8" s="57"/>
    </row>
    <row r="9" spans="1:9" s="5" customFormat="1" ht="32.25" customHeight="1">
      <c r="A9" s="31" t="s">
        <v>18</v>
      </c>
      <c r="B9" s="28" t="s">
        <v>175</v>
      </c>
      <c r="C9" s="8" t="s">
        <v>156</v>
      </c>
      <c r="D9" s="8"/>
      <c r="E9" s="8"/>
      <c r="F9" s="36">
        <f>F10+F36+F42+F74+F58</f>
        <v>6198.4</v>
      </c>
      <c r="G9" s="36">
        <f>G10+G36+G42+G74+G58</f>
        <v>5362.6</v>
      </c>
      <c r="H9" s="36">
        <f>H10+H36+H42+H74+H58</f>
        <v>5119.7</v>
      </c>
      <c r="I9" s="45"/>
    </row>
    <row r="10" spans="1:9" s="5" customFormat="1" ht="17.25" customHeight="1">
      <c r="A10" s="31" t="s">
        <v>8</v>
      </c>
      <c r="B10" s="28" t="s">
        <v>153</v>
      </c>
      <c r="C10" s="8" t="s">
        <v>157</v>
      </c>
      <c r="D10" s="8"/>
      <c r="E10" s="8"/>
      <c r="F10" s="36">
        <f>F16+F11+F21+F26+F31</f>
        <v>2012.9</v>
      </c>
      <c r="G10" s="36">
        <f>G16+G11+G21+G26+G31</f>
        <v>1777.1000000000001</v>
      </c>
      <c r="H10" s="36">
        <f>H16+H11+H21+H26+H31</f>
        <v>1534.2</v>
      </c>
      <c r="I10" s="45"/>
    </row>
    <row r="11" spans="1:9" s="6" customFormat="1" ht="51">
      <c r="A11" s="31" t="s">
        <v>19</v>
      </c>
      <c r="B11" s="7" t="s">
        <v>176</v>
      </c>
      <c r="C11" s="4" t="s">
        <v>241</v>
      </c>
      <c r="D11" s="4"/>
      <c r="E11" s="4"/>
      <c r="F11" s="48">
        <f>F12</f>
        <v>110</v>
      </c>
      <c r="G11" s="48">
        <f aca="true" t="shared" si="0" ref="G11:H14">G12</f>
        <v>110</v>
      </c>
      <c r="H11" s="48">
        <f t="shared" si="0"/>
        <v>110</v>
      </c>
      <c r="I11" s="45"/>
    </row>
    <row r="12" spans="1:9" s="6" customFormat="1" ht="15.75" customHeight="1">
      <c r="A12" s="31" t="s">
        <v>20</v>
      </c>
      <c r="B12" s="7" t="s">
        <v>180</v>
      </c>
      <c r="C12" s="4" t="s">
        <v>241</v>
      </c>
      <c r="D12" s="4" t="s">
        <v>12</v>
      </c>
      <c r="E12" s="4"/>
      <c r="F12" s="48">
        <f>F13</f>
        <v>110</v>
      </c>
      <c r="G12" s="48">
        <f t="shared" si="0"/>
        <v>110</v>
      </c>
      <c r="H12" s="48">
        <f t="shared" si="0"/>
        <v>110</v>
      </c>
      <c r="I12" s="45"/>
    </row>
    <row r="13" spans="1:9" s="6" customFormat="1" ht="25.5">
      <c r="A13" s="31" t="s">
        <v>21</v>
      </c>
      <c r="B13" s="7" t="s">
        <v>7</v>
      </c>
      <c r="C13" s="4" t="s">
        <v>241</v>
      </c>
      <c r="D13" s="4" t="s">
        <v>29</v>
      </c>
      <c r="E13" s="4"/>
      <c r="F13" s="48">
        <f>F14</f>
        <v>110</v>
      </c>
      <c r="G13" s="48">
        <f t="shared" si="0"/>
        <v>110</v>
      </c>
      <c r="H13" s="48">
        <f t="shared" si="0"/>
        <v>110</v>
      </c>
      <c r="I13" s="45"/>
    </row>
    <row r="14" spans="1:9" s="6" customFormat="1" ht="12.75">
      <c r="A14" s="31" t="s">
        <v>32</v>
      </c>
      <c r="B14" s="17" t="s">
        <v>45</v>
      </c>
      <c r="C14" s="4" t="s">
        <v>241</v>
      </c>
      <c r="D14" s="4" t="s">
        <v>29</v>
      </c>
      <c r="E14" s="4" t="s">
        <v>44</v>
      </c>
      <c r="F14" s="48">
        <f>F15</f>
        <v>110</v>
      </c>
      <c r="G14" s="48">
        <f t="shared" si="0"/>
        <v>110</v>
      </c>
      <c r="H14" s="48">
        <f t="shared" si="0"/>
        <v>110</v>
      </c>
      <c r="I14" s="45"/>
    </row>
    <row r="15" spans="1:9" s="6" customFormat="1" ht="12.75">
      <c r="A15" s="31" t="s">
        <v>33</v>
      </c>
      <c r="B15" s="9" t="s">
        <v>36</v>
      </c>
      <c r="C15" s="4" t="s">
        <v>241</v>
      </c>
      <c r="D15" s="4" t="s">
        <v>29</v>
      </c>
      <c r="E15" s="4" t="s">
        <v>35</v>
      </c>
      <c r="F15" s="48">
        <v>110</v>
      </c>
      <c r="G15" s="48">
        <v>110</v>
      </c>
      <c r="H15" s="48">
        <v>110</v>
      </c>
      <c r="I15" s="44"/>
    </row>
    <row r="16" spans="1:9" s="6" customFormat="1" ht="51">
      <c r="A16" s="31" t="s">
        <v>34</v>
      </c>
      <c r="B16" s="7" t="s">
        <v>177</v>
      </c>
      <c r="C16" s="4" t="s">
        <v>242</v>
      </c>
      <c r="D16" s="4"/>
      <c r="E16" s="4"/>
      <c r="F16" s="48">
        <f>F17</f>
        <v>1100</v>
      </c>
      <c r="G16" s="48">
        <f>G17</f>
        <v>864.2</v>
      </c>
      <c r="H16" s="48">
        <f>H17</f>
        <v>621.3</v>
      </c>
      <c r="I16" s="45"/>
    </row>
    <row r="17" spans="1:9" s="6" customFormat="1" ht="19.5" customHeight="1">
      <c r="A17" s="31" t="s">
        <v>23</v>
      </c>
      <c r="B17" s="7" t="s">
        <v>180</v>
      </c>
      <c r="C17" s="4" t="s">
        <v>242</v>
      </c>
      <c r="D17" s="4" t="s">
        <v>12</v>
      </c>
      <c r="E17" s="4"/>
      <c r="F17" s="48">
        <f>F18</f>
        <v>1100</v>
      </c>
      <c r="G17" s="48">
        <f aca="true" t="shared" si="1" ref="G17:H19">G18</f>
        <v>864.2</v>
      </c>
      <c r="H17" s="48">
        <f t="shared" si="1"/>
        <v>621.3</v>
      </c>
      <c r="I17" s="45"/>
    </row>
    <row r="18" spans="1:9" s="6" customFormat="1" ht="25.5">
      <c r="A18" s="31" t="s">
        <v>24</v>
      </c>
      <c r="B18" s="7" t="s">
        <v>7</v>
      </c>
      <c r="C18" s="4" t="s">
        <v>242</v>
      </c>
      <c r="D18" s="4" t="s">
        <v>29</v>
      </c>
      <c r="E18" s="4"/>
      <c r="F18" s="48">
        <f>F19</f>
        <v>1100</v>
      </c>
      <c r="G18" s="48">
        <f t="shared" si="1"/>
        <v>864.2</v>
      </c>
      <c r="H18" s="48">
        <f t="shared" si="1"/>
        <v>621.3</v>
      </c>
      <c r="I18" s="45"/>
    </row>
    <row r="19" spans="1:9" s="6" customFormat="1" ht="12.75">
      <c r="A19" s="31" t="s">
        <v>25</v>
      </c>
      <c r="B19" s="17" t="s">
        <v>45</v>
      </c>
      <c r="C19" s="4" t="s">
        <v>242</v>
      </c>
      <c r="D19" s="4" t="s">
        <v>29</v>
      </c>
      <c r="E19" s="4" t="s">
        <v>44</v>
      </c>
      <c r="F19" s="48">
        <f>F20</f>
        <v>1100</v>
      </c>
      <c r="G19" s="48">
        <f t="shared" si="1"/>
        <v>864.2</v>
      </c>
      <c r="H19" s="48">
        <f t="shared" si="1"/>
        <v>621.3</v>
      </c>
      <c r="I19" s="45"/>
    </row>
    <row r="20" spans="1:9" s="6" customFormat="1" ht="12.75">
      <c r="A20" s="31" t="s">
        <v>26</v>
      </c>
      <c r="B20" s="9" t="s">
        <v>36</v>
      </c>
      <c r="C20" s="4" t="s">
        <v>242</v>
      </c>
      <c r="D20" s="4" t="s">
        <v>29</v>
      </c>
      <c r="E20" s="4" t="s">
        <v>35</v>
      </c>
      <c r="F20" s="48">
        <v>1100</v>
      </c>
      <c r="G20" s="48">
        <v>864.2</v>
      </c>
      <c r="H20" s="48">
        <v>621.3</v>
      </c>
      <c r="I20" s="45"/>
    </row>
    <row r="21" spans="1:9" s="6" customFormat="1" ht="68.25" customHeight="1">
      <c r="A21" s="31" t="s">
        <v>86</v>
      </c>
      <c r="B21" s="7" t="s">
        <v>201</v>
      </c>
      <c r="C21" s="4" t="s">
        <v>243</v>
      </c>
      <c r="D21" s="4"/>
      <c r="E21" s="4"/>
      <c r="F21" s="48">
        <f>F22</f>
        <v>450</v>
      </c>
      <c r="G21" s="48">
        <f aca="true" t="shared" si="2" ref="G21:H24">G22</f>
        <v>450</v>
      </c>
      <c r="H21" s="48">
        <f t="shared" si="2"/>
        <v>450</v>
      </c>
      <c r="I21" s="45"/>
    </row>
    <row r="22" spans="1:9" s="6" customFormat="1" ht="16.5" customHeight="1">
      <c r="A22" s="31" t="s">
        <v>67</v>
      </c>
      <c r="B22" s="7" t="s">
        <v>180</v>
      </c>
      <c r="C22" s="4" t="s">
        <v>243</v>
      </c>
      <c r="D22" s="4" t="s">
        <v>12</v>
      </c>
      <c r="E22" s="4"/>
      <c r="F22" s="48">
        <f>F23</f>
        <v>450</v>
      </c>
      <c r="G22" s="48">
        <f t="shared" si="2"/>
        <v>450</v>
      </c>
      <c r="H22" s="48">
        <f t="shared" si="2"/>
        <v>450</v>
      </c>
      <c r="I22" s="45"/>
    </row>
    <row r="23" spans="1:9" s="6" customFormat="1" ht="25.5">
      <c r="A23" s="31" t="s">
        <v>68</v>
      </c>
      <c r="B23" s="7" t="s">
        <v>7</v>
      </c>
      <c r="C23" s="4" t="s">
        <v>243</v>
      </c>
      <c r="D23" s="4" t="s">
        <v>29</v>
      </c>
      <c r="E23" s="4"/>
      <c r="F23" s="48">
        <f>F24</f>
        <v>450</v>
      </c>
      <c r="G23" s="48">
        <f t="shared" si="2"/>
        <v>450</v>
      </c>
      <c r="H23" s="48">
        <f t="shared" si="2"/>
        <v>450</v>
      </c>
      <c r="I23" s="45"/>
    </row>
    <row r="24" spans="1:9" s="6" customFormat="1" ht="12.75">
      <c r="A24" s="31" t="s">
        <v>69</v>
      </c>
      <c r="B24" s="9" t="s">
        <v>1</v>
      </c>
      <c r="C24" s="4" t="s">
        <v>243</v>
      </c>
      <c r="D24" s="4" t="s">
        <v>29</v>
      </c>
      <c r="E24" s="4" t="s">
        <v>0</v>
      </c>
      <c r="F24" s="48">
        <f>F25</f>
        <v>450</v>
      </c>
      <c r="G24" s="48">
        <f t="shared" si="2"/>
        <v>450</v>
      </c>
      <c r="H24" s="48">
        <f t="shared" si="2"/>
        <v>450</v>
      </c>
      <c r="I24" s="45"/>
    </row>
    <row r="25" spans="1:9" s="21" customFormat="1" ht="12.75">
      <c r="A25" s="31" t="s">
        <v>70</v>
      </c>
      <c r="B25" s="9" t="s">
        <v>138</v>
      </c>
      <c r="C25" s="4" t="s">
        <v>243</v>
      </c>
      <c r="D25" s="4" t="s">
        <v>29</v>
      </c>
      <c r="E25" s="4" t="s">
        <v>2</v>
      </c>
      <c r="F25" s="48">
        <v>450</v>
      </c>
      <c r="G25" s="48">
        <v>450</v>
      </c>
      <c r="H25" s="48">
        <v>450</v>
      </c>
      <c r="I25" s="45"/>
    </row>
    <row r="26" spans="1:9" s="10" customFormat="1" ht="63.75">
      <c r="A26" s="31" t="s">
        <v>182</v>
      </c>
      <c r="B26" s="9" t="s">
        <v>178</v>
      </c>
      <c r="C26" s="4" t="s">
        <v>244</v>
      </c>
      <c r="D26" s="4"/>
      <c r="E26" s="4"/>
      <c r="F26" s="48">
        <f aca="true" t="shared" si="3" ref="F26:H28">F27</f>
        <v>120</v>
      </c>
      <c r="G26" s="48">
        <f t="shared" si="3"/>
        <v>120</v>
      </c>
      <c r="H26" s="48">
        <f t="shared" si="3"/>
        <v>120</v>
      </c>
      <c r="I26" s="46"/>
    </row>
    <row r="27" spans="1:9" s="10" customFormat="1" ht="18" customHeight="1">
      <c r="A27" s="31" t="s">
        <v>183</v>
      </c>
      <c r="B27" s="7" t="s">
        <v>180</v>
      </c>
      <c r="C27" s="4" t="s">
        <v>244</v>
      </c>
      <c r="D27" s="4" t="s">
        <v>12</v>
      </c>
      <c r="E27" s="4"/>
      <c r="F27" s="48">
        <f t="shared" si="3"/>
        <v>120</v>
      </c>
      <c r="G27" s="48">
        <f t="shared" si="3"/>
        <v>120</v>
      </c>
      <c r="H27" s="48">
        <f t="shared" si="3"/>
        <v>120</v>
      </c>
      <c r="I27" s="46"/>
    </row>
    <row r="28" spans="1:9" s="10" customFormat="1" ht="25.5">
      <c r="A28" s="31" t="s">
        <v>184</v>
      </c>
      <c r="B28" s="7" t="s">
        <v>7</v>
      </c>
      <c r="C28" s="4" t="s">
        <v>244</v>
      </c>
      <c r="D28" s="4" t="s">
        <v>29</v>
      </c>
      <c r="E28" s="4"/>
      <c r="F28" s="48">
        <f t="shared" si="3"/>
        <v>120</v>
      </c>
      <c r="G28" s="48">
        <f t="shared" si="3"/>
        <v>120</v>
      </c>
      <c r="H28" s="48">
        <f t="shared" si="3"/>
        <v>120</v>
      </c>
      <c r="I28" s="46"/>
    </row>
    <row r="29" spans="1:9" s="10" customFormat="1" ht="12.75">
      <c r="A29" s="31" t="s">
        <v>185</v>
      </c>
      <c r="B29" s="9" t="s">
        <v>1</v>
      </c>
      <c r="C29" s="4" t="s">
        <v>244</v>
      </c>
      <c r="D29" s="4" t="s">
        <v>29</v>
      </c>
      <c r="E29" s="4" t="s">
        <v>0</v>
      </c>
      <c r="F29" s="48">
        <f>F30</f>
        <v>120</v>
      </c>
      <c r="G29" s="48">
        <f>G30</f>
        <v>120</v>
      </c>
      <c r="H29" s="48">
        <f>H30</f>
        <v>120</v>
      </c>
      <c r="I29" s="46"/>
    </row>
    <row r="30" spans="1:9" s="10" customFormat="1" ht="12.75">
      <c r="A30" s="31" t="s">
        <v>186</v>
      </c>
      <c r="B30" s="43" t="s">
        <v>155</v>
      </c>
      <c r="C30" s="4" t="s">
        <v>244</v>
      </c>
      <c r="D30" s="4" t="s">
        <v>29</v>
      </c>
      <c r="E30" s="4" t="s">
        <v>154</v>
      </c>
      <c r="F30" s="48">
        <v>120</v>
      </c>
      <c r="G30" s="48">
        <v>120</v>
      </c>
      <c r="H30" s="48">
        <v>120</v>
      </c>
      <c r="I30" s="46"/>
    </row>
    <row r="31" spans="1:9" s="10" customFormat="1" ht="63.75">
      <c r="A31" s="31" t="s">
        <v>204</v>
      </c>
      <c r="B31" s="9" t="s">
        <v>259</v>
      </c>
      <c r="C31" s="47" t="s">
        <v>260</v>
      </c>
      <c r="D31" s="47"/>
      <c r="E31" s="47"/>
      <c r="F31" s="48">
        <f aca="true" t="shared" si="4" ref="F31:H34">F32</f>
        <v>232.9</v>
      </c>
      <c r="G31" s="48">
        <f t="shared" si="4"/>
        <v>232.9</v>
      </c>
      <c r="H31" s="48">
        <f t="shared" si="4"/>
        <v>232.9</v>
      </c>
      <c r="I31" s="46"/>
    </row>
    <row r="32" spans="1:9" s="10" customFormat="1" ht="12.75">
      <c r="A32" s="31" t="s">
        <v>205</v>
      </c>
      <c r="B32" s="54" t="s">
        <v>180</v>
      </c>
      <c r="C32" s="47" t="s">
        <v>260</v>
      </c>
      <c r="D32" s="47" t="s">
        <v>12</v>
      </c>
      <c r="E32" s="47"/>
      <c r="F32" s="48">
        <f t="shared" si="4"/>
        <v>232.9</v>
      </c>
      <c r="G32" s="48">
        <f t="shared" si="4"/>
        <v>232.9</v>
      </c>
      <c r="H32" s="48">
        <f t="shared" si="4"/>
        <v>232.9</v>
      </c>
      <c r="I32" s="46"/>
    </row>
    <row r="33" spans="1:9" s="10" customFormat="1" ht="25.5">
      <c r="A33" s="31" t="s">
        <v>206</v>
      </c>
      <c r="B33" s="53" t="s">
        <v>7</v>
      </c>
      <c r="C33" s="47" t="s">
        <v>260</v>
      </c>
      <c r="D33" s="47" t="s">
        <v>29</v>
      </c>
      <c r="E33" s="47"/>
      <c r="F33" s="48">
        <f t="shared" si="4"/>
        <v>232.9</v>
      </c>
      <c r="G33" s="48">
        <f t="shared" si="4"/>
        <v>232.9</v>
      </c>
      <c r="H33" s="48">
        <f t="shared" si="4"/>
        <v>232.9</v>
      </c>
      <c r="I33" s="46"/>
    </row>
    <row r="34" spans="1:9" s="10" customFormat="1" ht="12.75">
      <c r="A34" s="31" t="s">
        <v>207</v>
      </c>
      <c r="B34" s="54" t="s">
        <v>1</v>
      </c>
      <c r="C34" s="47" t="s">
        <v>260</v>
      </c>
      <c r="D34" s="47" t="s">
        <v>29</v>
      </c>
      <c r="E34" s="47" t="s">
        <v>0</v>
      </c>
      <c r="F34" s="48">
        <f t="shared" si="4"/>
        <v>232.9</v>
      </c>
      <c r="G34" s="48">
        <f t="shared" si="4"/>
        <v>232.9</v>
      </c>
      <c r="H34" s="48">
        <f t="shared" si="4"/>
        <v>232.9</v>
      </c>
      <c r="I34" s="46"/>
    </row>
    <row r="35" spans="1:9" s="10" customFormat="1" ht="12.75">
      <c r="A35" s="31" t="s">
        <v>208</v>
      </c>
      <c r="B35" s="54" t="s">
        <v>138</v>
      </c>
      <c r="C35" s="47" t="s">
        <v>260</v>
      </c>
      <c r="D35" s="47" t="s">
        <v>29</v>
      </c>
      <c r="E35" s="47" t="s">
        <v>2</v>
      </c>
      <c r="F35" s="48">
        <v>232.9</v>
      </c>
      <c r="G35" s="48">
        <v>232.9</v>
      </c>
      <c r="H35" s="48">
        <v>232.9</v>
      </c>
      <c r="I35" s="46"/>
    </row>
    <row r="36" spans="1:9" s="23" customFormat="1" ht="25.5">
      <c r="A36" s="31" t="s">
        <v>261</v>
      </c>
      <c r="B36" s="22" t="s">
        <v>139</v>
      </c>
      <c r="C36" s="8" t="s">
        <v>158</v>
      </c>
      <c r="D36" s="8"/>
      <c r="E36" s="8"/>
      <c r="F36" s="50">
        <f aca="true" t="shared" si="5" ref="F36:H37">F37</f>
        <v>470</v>
      </c>
      <c r="G36" s="50">
        <f t="shared" si="5"/>
        <v>470</v>
      </c>
      <c r="H36" s="50">
        <f t="shared" si="5"/>
        <v>470</v>
      </c>
      <c r="I36" s="46"/>
    </row>
    <row r="37" spans="1:9" s="10" customFormat="1" ht="51">
      <c r="A37" s="31" t="s">
        <v>262</v>
      </c>
      <c r="B37" s="7" t="s">
        <v>179</v>
      </c>
      <c r="C37" s="4" t="s">
        <v>245</v>
      </c>
      <c r="D37" s="4"/>
      <c r="E37" s="4"/>
      <c r="F37" s="48">
        <f t="shared" si="5"/>
        <v>470</v>
      </c>
      <c r="G37" s="48">
        <f t="shared" si="5"/>
        <v>470</v>
      </c>
      <c r="H37" s="48">
        <f t="shared" si="5"/>
        <v>470</v>
      </c>
      <c r="I37" s="46"/>
    </row>
    <row r="38" spans="1:9" s="10" customFormat="1" ht="17.25" customHeight="1">
      <c r="A38" s="31" t="s">
        <v>263</v>
      </c>
      <c r="B38" s="7" t="s">
        <v>180</v>
      </c>
      <c r="C38" s="4" t="s">
        <v>245</v>
      </c>
      <c r="D38" s="4" t="s">
        <v>12</v>
      </c>
      <c r="E38" s="4"/>
      <c r="F38" s="48">
        <f>F39</f>
        <v>470</v>
      </c>
      <c r="G38" s="48">
        <f aca="true" t="shared" si="6" ref="G38:H40">G39</f>
        <v>470</v>
      </c>
      <c r="H38" s="48">
        <f t="shared" si="6"/>
        <v>470</v>
      </c>
      <c r="I38" s="46"/>
    </row>
    <row r="39" spans="1:9" s="10" customFormat="1" ht="25.5">
      <c r="A39" s="31" t="s">
        <v>264</v>
      </c>
      <c r="B39" s="7" t="s">
        <v>7</v>
      </c>
      <c r="C39" s="4" t="s">
        <v>245</v>
      </c>
      <c r="D39" s="4" t="s">
        <v>29</v>
      </c>
      <c r="E39" s="4"/>
      <c r="F39" s="48">
        <f>F40</f>
        <v>470</v>
      </c>
      <c r="G39" s="48">
        <f t="shared" si="6"/>
        <v>470</v>
      </c>
      <c r="H39" s="48">
        <f t="shared" si="6"/>
        <v>470</v>
      </c>
      <c r="I39" s="46"/>
    </row>
    <row r="40" spans="1:9" s="10" customFormat="1" ht="12.75">
      <c r="A40" s="31" t="s">
        <v>265</v>
      </c>
      <c r="B40" s="17" t="s">
        <v>45</v>
      </c>
      <c r="C40" s="4" t="s">
        <v>245</v>
      </c>
      <c r="D40" s="4" t="s">
        <v>29</v>
      </c>
      <c r="E40" s="4" t="s">
        <v>44</v>
      </c>
      <c r="F40" s="48">
        <f>F41</f>
        <v>470</v>
      </c>
      <c r="G40" s="48">
        <f t="shared" si="6"/>
        <v>470</v>
      </c>
      <c r="H40" s="48">
        <f t="shared" si="6"/>
        <v>470</v>
      </c>
      <c r="I40" s="46"/>
    </row>
    <row r="41" spans="1:9" s="10" customFormat="1" ht="17.25" customHeight="1">
      <c r="A41" s="31" t="s">
        <v>209</v>
      </c>
      <c r="B41" s="9" t="s">
        <v>83</v>
      </c>
      <c r="C41" s="4" t="s">
        <v>245</v>
      </c>
      <c r="D41" s="4" t="s">
        <v>29</v>
      </c>
      <c r="E41" s="4" t="s">
        <v>82</v>
      </c>
      <c r="F41" s="48">
        <v>470</v>
      </c>
      <c r="G41" s="48">
        <v>470</v>
      </c>
      <c r="H41" s="48">
        <v>470</v>
      </c>
      <c r="I41" s="46"/>
    </row>
    <row r="42" spans="1:9" s="5" customFormat="1" ht="30" customHeight="1">
      <c r="A42" s="31" t="s">
        <v>210</v>
      </c>
      <c r="B42" s="22" t="s">
        <v>326</v>
      </c>
      <c r="C42" s="8" t="s">
        <v>159</v>
      </c>
      <c r="D42" s="8"/>
      <c r="E42" s="8"/>
      <c r="F42" s="50">
        <f>F43+F48+F53</f>
        <v>3054.5</v>
      </c>
      <c r="G42" s="50">
        <f>G43+G48+G53</f>
        <v>3054.5</v>
      </c>
      <c r="H42" s="50">
        <f>H43+H48+H53</f>
        <v>3054.5</v>
      </c>
      <c r="I42" s="45"/>
    </row>
    <row r="43" spans="1:9" s="5" customFormat="1" ht="80.25" customHeight="1">
      <c r="A43" s="31" t="s">
        <v>211</v>
      </c>
      <c r="B43" s="7" t="s">
        <v>327</v>
      </c>
      <c r="C43" s="4" t="s">
        <v>202</v>
      </c>
      <c r="D43" s="4"/>
      <c r="E43" s="4"/>
      <c r="F43" s="48">
        <f>F44</f>
        <v>2028.4</v>
      </c>
      <c r="G43" s="48">
        <f aca="true" t="shared" si="7" ref="G43:H46">G44</f>
        <v>2028.4</v>
      </c>
      <c r="H43" s="48">
        <f t="shared" si="7"/>
        <v>2028.4</v>
      </c>
      <c r="I43" s="45"/>
    </row>
    <row r="44" spans="1:9" s="5" customFormat="1" ht="38.25" customHeight="1">
      <c r="A44" s="31" t="s">
        <v>212</v>
      </c>
      <c r="B44" s="7" t="s">
        <v>54</v>
      </c>
      <c r="C44" s="4" t="s">
        <v>202</v>
      </c>
      <c r="D44" s="4" t="s">
        <v>27</v>
      </c>
      <c r="E44" s="4"/>
      <c r="F44" s="48">
        <f>F45</f>
        <v>2028.4</v>
      </c>
      <c r="G44" s="48">
        <f t="shared" si="7"/>
        <v>2028.4</v>
      </c>
      <c r="H44" s="48">
        <f t="shared" si="7"/>
        <v>2028.4</v>
      </c>
      <c r="I44" s="45"/>
    </row>
    <row r="45" spans="1:9" s="5" customFormat="1" ht="17.25" customHeight="1">
      <c r="A45" s="31" t="s">
        <v>213</v>
      </c>
      <c r="B45" s="7" t="s">
        <v>55</v>
      </c>
      <c r="C45" s="4" t="s">
        <v>202</v>
      </c>
      <c r="D45" s="4" t="s">
        <v>28</v>
      </c>
      <c r="E45" s="4"/>
      <c r="F45" s="48">
        <f>F46</f>
        <v>2028.4</v>
      </c>
      <c r="G45" s="48">
        <f t="shared" si="7"/>
        <v>2028.4</v>
      </c>
      <c r="H45" s="48">
        <f t="shared" si="7"/>
        <v>2028.4</v>
      </c>
      <c r="I45" s="45"/>
    </row>
    <row r="46" spans="1:9" s="5" customFormat="1" ht="17.25" customHeight="1">
      <c r="A46" s="31" t="s">
        <v>266</v>
      </c>
      <c r="B46" s="7" t="s">
        <v>45</v>
      </c>
      <c r="C46" s="4" t="s">
        <v>202</v>
      </c>
      <c r="D46" s="4" t="s">
        <v>28</v>
      </c>
      <c r="E46" s="4" t="s">
        <v>44</v>
      </c>
      <c r="F46" s="48">
        <f>F47</f>
        <v>2028.4</v>
      </c>
      <c r="G46" s="48">
        <f t="shared" si="7"/>
        <v>2028.4</v>
      </c>
      <c r="H46" s="48">
        <f t="shared" si="7"/>
        <v>2028.4</v>
      </c>
      <c r="I46" s="45"/>
    </row>
    <row r="47" spans="1:9" s="5" customFormat="1" ht="17.25" customHeight="1">
      <c r="A47" s="31" t="s">
        <v>267</v>
      </c>
      <c r="B47" s="7" t="s">
        <v>140</v>
      </c>
      <c r="C47" s="4" t="s">
        <v>202</v>
      </c>
      <c r="D47" s="4" t="s">
        <v>28</v>
      </c>
      <c r="E47" s="4" t="s">
        <v>56</v>
      </c>
      <c r="F47" s="48">
        <v>2028.4</v>
      </c>
      <c r="G47" s="48">
        <v>2028.4</v>
      </c>
      <c r="H47" s="48">
        <v>2028.4</v>
      </c>
      <c r="I47" s="45"/>
    </row>
    <row r="48" spans="1:9" s="42" customFormat="1" ht="63.75">
      <c r="A48" s="31" t="s">
        <v>268</v>
      </c>
      <c r="B48" s="40" t="s">
        <v>328</v>
      </c>
      <c r="C48" s="41" t="s">
        <v>246</v>
      </c>
      <c r="D48" s="41"/>
      <c r="E48" s="41"/>
      <c r="F48" s="51">
        <f>F49</f>
        <v>10</v>
      </c>
      <c r="G48" s="51">
        <f>G49</f>
        <v>10</v>
      </c>
      <c r="H48" s="51">
        <f>H49</f>
        <v>10</v>
      </c>
      <c r="I48" s="49"/>
    </row>
    <row r="49" spans="1:8" ht="18.75" customHeight="1">
      <c r="A49" s="31" t="s">
        <v>269</v>
      </c>
      <c r="B49" s="7" t="s">
        <v>180</v>
      </c>
      <c r="C49" s="4" t="s">
        <v>246</v>
      </c>
      <c r="D49" s="4" t="s">
        <v>12</v>
      </c>
      <c r="E49" s="4"/>
      <c r="F49" s="48">
        <f>SUM(F50)</f>
        <v>10</v>
      </c>
      <c r="G49" s="48">
        <f aca="true" t="shared" si="8" ref="G49:H51">SUM(G50)</f>
        <v>10</v>
      </c>
      <c r="H49" s="48">
        <f t="shared" si="8"/>
        <v>10</v>
      </c>
    </row>
    <row r="50" spans="1:8" ht="25.5">
      <c r="A50" s="31" t="s">
        <v>270</v>
      </c>
      <c r="B50" s="7" t="s">
        <v>7</v>
      </c>
      <c r="C50" s="4" t="s">
        <v>246</v>
      </c>
      <c r="D50" s="4" t="s">
        <v>29</v>
      </c>
      <c r="E50" s="4"/>
      <c r="F50" s="48">
        <f>SUM(F51)</f>
        <v>10</v>
      </c>
      <c r="G50" s="48">
        <f t="shared" si="8"/>
        <v>10</v>
      </c>
      <c r="H50" s="48">
        <f t="shared" si="8"/>
        <v>10</v>
      </c>
    </row>
    <row r="51" spans="1:8" ht="12.75">
      <c r="A51" s="31" t="s">
        <v>214</v>
      </c>
      <c r="B51" s="17" t="s">
        <v>45</v>
      </c>
      <c r="C51" s="4" t="s">
        <v>246</v>
      </c>
      <c r="D51" s="4" t="s">
        <v>29</v>
      </c>
      <c r="E51" s="4" t="s">
        <v>44</v>
      </c>
      <c r="F51" s="48">
        <f>SUM(F52)</f>
        <v>10</v>
      </c>
      <c r="G51" s="48">
        <f t="shared" si="8"/>
        <v>10</v>
      </c>
      <c r="H51" s="48">
        <f t="shared" si="8"/>
        <v>10</v>
      </c>
    </row>
    <row r="52" spans="1:8" ht="12.75">
      <c r="A52" s="31" t="s">
        <v>215</v>
      </c>
      <c r="B52" s="9" t="s">
        <v>36</v>
      </c>
      <c r="C52" s="4" t="s">
        <v>246</v>
      </c>
      <c r="D52" s="4" t="s">
        <v>29</v>
      </c>
      <c r="E52" s="4" t="s">
        <v>35</v>
      </c>
      <c r="F52" s="48">
        <v>10</v>
      </c>
      <c r="G52" s="48">
        <v>10</v>
      </c>
      <c r="H52" s="48">
        <v>10</v>
      </c>
    </row>
    <row r="53" spans="1:8" ht="51">
      <c r="A53" s="31" t="s">
        <v>216</v>
      </c>
      <c r="B53" s="7" t="s">
        <v>329</v>
      </c>
      <c r="C53" s="4" t="s">
        <v>247</v>
      </c>
      <c r="D53" s="4"/>
      <c r="E53" s="4"/>
      <c r="F53" s="48">
        <f>F54</f>
        <v>1016.1</v>
      </c>
      <c r="G53" s="48">
        <f>G54</f>
        <v>1016.1</v>
      </c>
      <c r="H53" s="48">
        <f>H54</f>
        <v>1016.1</v>
      </c>
    </row>
    <row r="54" spans="1:8" ht="38.25">
      <c r="A54" s="31" t="s">
        <v>217</v>
      </c>
      <c r="B54" s="17" t="s">
        <v>54</v>
      </c>
      <c r="C54" s="4" t="s">
        <v>247</v>
      </c>
      <c r="D54" s="4" t="s">
        <v>27</v>
      </c>
      <c r="E54" s="4"/>
      <c r="F54" s="48">
        <f>SUM(F55)</f>
        <v>1016.1</v>
      </c>
      <c r="G54" s="48">
        <f aca="true" t="shared" si="9" ref="G54:H56">SUM(G55)</f>
        <v>1016.1</v>
      </c>
      <c r="H54" s="48">
        <f t="shared" si="9"/>
        <v>1016.1</v>
      </c>
    </row>
    <row r="55" spans="1:8" ht="16.5" customHeight="1">
      <c r="A55" s="31" t="s">
        <v>218</v>
      </c>
      <c r="B55" s="17" t="s">
        <v>55</v>
      </c>
      <c r="C55" s="4" t="s">
        <v>247</v>
      </c>
      <c r="D55" s="4" t="s">
        <v>28</v>
      </c>
      <c r="E55" s="4"/>
      <c r="F55" s="48">
        <f>SUM(F56)</f>
        <v>1016.1</v>
      </c>
      <c r="G55" s="48">
        <f t="shared" si="9"/>
        <v>1016.1</v>
      </c>
      <c r="H55" s="48">
        <f t="shared" si="9"/>
        <v>1016.1</v>
      </c>
    </row>
    <row r="56" spans="1:8" ht="12.75">
      <c r="A56" s="31" t="s">
        <v>219</v>
      </c>
      <c r="B56" s="17" t="s">
        <v>45</v>
      </c>
      <c r="C56" s="4" t="s">
        <v>247</v>
      </c>
      <c r="D56" s="4" t="s">
        <v>28</v>
      </c>
      <c r="E56" s="4" t="s">
        <v>44</v>
      </c>
      <c r="F56" s="48">
        <f>SUM(F57)</f>
        <v>1016.1</v>
      </c>
      <c r="G56" s="48">
        <f t="shared" si="9"/>
        <v>1016.1</v>
      </c>
      <c r="H56" s="48">
        <f t="shared" si="9"/>
        <v>1016.1</v>
      </c>
    </row>
    <row r="57" spans="1:8" ht="17.25" customHeight="1">
      <c r="A57" s="31" t="s">
        <v>220</v>
      </c>
      <c r="B57" s="9" t="s">
        <v>140</v>
      </c>
      <c r="C57" s="4" t="s">
        <v>247</v>
      </c>
      <c r="D57" s="4" t="s">
        <v>28</v>
      </c>
      <c r="E57" s="4" t="s">
        <v>56</v>
      </c>
      <c r="F57" s="48">
        <v>1016.1</v>
      </c>
      <c r="G57" s="48">
        <v>1016.1</v>
      </c>
      <c r="H57" s="48">
        <v>1016.1</v>
      </c>
    </row>
    <row r="58" spans="1:8" ht="26.25" customHeight="1">
      <c r="A58" s="31" t="s">
        <v>221</v>
      </c>
      <c r="B58" s="22" t="s">
        <v>281</v>
      </c>
      <c r="C58" s="19" t="s">
        <v>181</v>
      </c>
      <c r="D58" s="8"/>
      <c r="E58" s="8"/>
      <c r="F58" s="50">
        <f>F59+F64+F69</f>
        <v>621</v>
      </c>
      <c r="G58" s="50">
        <f>G59+G64+G69</f>
        <v>21</v>
      </c>
      <c r="H58" s="50">
        <f>H59+H64+H69</f>
        <v>21</v>
      </c>
    </row>
    <row r="59" spans="1:8" ht="54.75" customHeight="1">
      <c r="A59" s="31" t="s">
        <v>222</v>
      </c>
      <c r="B59" s="7" t="s">
        <v>282</v>
      </c>
      <c r="C59" s="18" t="s">
        <v>248</v>
      </c>
      <c r="D59" s="4"/>
      <c r="E59" s="4"/>
      <c r="F59" s="48">
        <f aca="true" t="shared" si="10" ref="F59:H62">F60</f>
        <v>11</v>
      </c>
      <c r="G59" s="48">
        <f t="shared" si="10"/>
        <v>11</v>
      </c>
      <c r="H59" s="48">
        <f t="shared" si="10"/>
        <v>11</v>
      </c>
    </row>
    <row r="60" spans="1:8" ht="15.75" customHeight="1">
      <c r="A60" s="31" t="s">
        <v>223</v>
      </c>
      <c r="B60" s="7" t="s">
        <v>180</v>
      </c>
      <c r="C60" s="18" t="s">
        <v>248</v>
      </c>
      <c r="D60" s="4" t="s">
        <v>12</v>
      </c>
      <c r="E60" s="4"/>
      <c r="F60" s="48">
        <f t="shared" si="10"/>
        <v>11</v>
      </c>
      <c r="G60" s="48">
        <f t="shared" si="10"/>
        <v>11</v>
      </c>
      <c r="H60" s="48">
        <f t="shared" si="10"/>
        <v>11</v>
      </c>
    </row>
    <row r="61" spans="1:8" ht="25.5" customHeight="1">
      <c r="A61" s="31" t="s">
        <v>224</v>
      </c>
      <c r="B61" s="7" t="s">
        <v>7</v>
      </c>
      <c r="C61" s="18" t="s">
        <v>248</v>
      </c>
      <c r="D61" s="4" t="s">
        <v>29</v>
      </c>
      <c r="E61" s="4"/>
      <c r="F61" s="48">
        <f t="shared" si="10"/>
        <v>11</v>
      </c>
      <c r="G61" s="48">
        <f t="shared" si="10"/>
        <v>11</v>
      </c>
      <c r="H61" s="48">
        <f t="shared" si="10"/>
        <v>11</v>
      </c>
    </row>
    <row r="62" spans="1:8" ht="15.75" customHeight="1">
      <c r="A62" s="31" t="s">
        <v>225</v>
      </c>
      <c r="B62" s="17" t="s">
        <v>45</v>
      </c>
      <c r="C62" s="18" t="s">
        <v>248</v>
      </c>
      <c r="D62" s="4" t="s">
        <v>29</v>
      </c>
      <c r="E62" s="4" t="s">
        <v>44</v>
      </c>
      <c r="F62" s="48">
        <f>F63</f>
        <v>11</v>
      </c>
      <c r="G62" s="48">
        <f t="shared" si="10"/>
        <v>11</v>
      </c>
      <c r="H62" s="48">
        <f t="shared" si="10"/>
        <v>11</v>
      </c>
    </row>
    <row r="63" spans="1:8" ht="15.75" customHeight="1">
      <c r="A63" s="31" t="s">
        <v>226</v>
      </c>
      <c r="B63" s="9" t="s">
        <v>36</v>
      </c>
      <c r="C63" s="18" t="s">
        <v>248</v>
      </c>
      <c r="D63" s="4" t="s">
        <v>29</v>
      </c>
      <c r="E63" s="4" t="s">
        <v>35</v>
      </c>
      <c r="F63" s="48">
        <v>11</v>
      </c>
      <c r="G63" s="48">
        <v>11</v>
      </c>
      <c r="H63" s="48">
        <v>11</v>
      </c>
    </row>
    <row r="64" spans="1:8" ht="61.5" customHeight="1">
      <c r="A64" s="31" t="s">
        <v>227</v>
      </c>
      <c r="B64" s="7" t="s">
        <v>330</v>
      </c>
      <c r="C64" s="4" t="s">
        <v>249</v>
      </c>
      <c r="D64" s="4"/>
      <c r="E64" s="4"/>
      <c r="F64" s="48">
        <f aca="true" t="shared" si="11" ref="F64:H67">F65</f>
        <v>10</v>
      </c>
      <c r="G64" s="48">
        <f t="shared" si="11"/>
        <v>10</v>
      </c>
      <c r="H64" s="48">
        <f t="shared" si="11"/>
        <v>10</v>
      </c>
    </row>
    <row r="65" spans="1:8" ht="15.75" customHeight="1">
      <c r="A65" s="31" t="s">
        <v>228</v>
      </c>
      <c r="B65" s="7" t="s">
        <v>180</v>
      </c>
      <c r="C65" s="4" t="s">
        <v>249</v>
      </c>
      <c r="D65" s="4" t="s">
        <v>12</v>
      </c>
      <c r="E65" s="4"/>
      <c r="F65" s="48">
        <f t="shared" si="11"/>
        <v>10</v>
      </c>
      <c r="G65" s="48">
        <f t="shared" si="11"/>
        <v>10</v>
      </c>
      <c r="H65" s="48">
        <f t="shared" si="11"/>
        <v>10</v>
      </c>
    </row>
    <row r="66" spans="1:8" ht="26.25" customHeight="1">
      <c r="A66" s="31" t="s">
        <v>87</v>
      </c>
      <c r="B66" s="7" t="s">
        <v>7</v>
      </c>
      <c r="C66" s="4" t="s">
        <v>249</v>
      </c>
      <c r="D66" s="4" t="s">
        <v>29</v>
      </c>
      <c r="E66" s="4"/>
      <c r="F66" s="48">
        <f t="shared" si="11"/>
        <v>10</v>
      </c>
      <c r="G66" s="48">
        <f t="shared" si="11"/>
        <v>10</v>
      </c>
      <c r="H66" s="48">
        <f t="shared" si="11"/>
        <v>10</v>
      </c>
    </row>
    <row r="67" spans="1:8" ht="17.25" customHeight="1">
      <c r="A67" s="31" t="s">
        <v>88</v>
      </c>
      <c r="B67" s="17" t="s">
        <v>45</v>
      </c>
      <c r="C67" s="4" t="s">
        <v>249</v>
      </c>
      <c r="D67" s="4" t="s">
        <v>29</v>
      </c>
      <c r="E67" s="4" t="s">
        <v>44</v>
      </c>
      <c r="F67" s="48">
        <f t="shared" si="11"/>
        <v>10</v>
      </c>
      <c r="G67" s="48">
        <f t="shared" si="11"/>
        <v>10</v>
      </c>
      <c r="H67" s="48">
        <f t="shared" si="11"/>
        <v>10</v>
      </c>
    </row>
    <row r="68" spans="1:8" ht="15" customHeight="1">
      <c r="A68" s="31" t="s">
        <v>143</v>
      </c>
      <c r="B68" s="9" t="s">
        <v>36</v>
      </c>
      <c r="C68" s="4" t="s">
        <v>249</v>
      </c>
      <c r="D68" s="4" t="s">
        <v>29</v>
      </c>
      <c r="E68" s="4" t="s">
        <v>35</v>
      </c>
      <c r="F68" s="48">
        <v>10</v>
      </c>
      <c r="G68" s="48">
        <v>10</v>
      </c>
      <c r="H68" s="48">
        <v>10</v>
      </c>
    </row>
    <row r="69" spans="1:8" ht="66" customHeight="1">
      <c r="A69" s="31" t="s">
        <v>144</v>
      </c>
      <c r="B69" s="60" t="s">
        <v>324</v>
      </c>
      <c r="C69" s="4" t="s">
        <v>319</v>
      </c>
      <c r="D69" s="4"/>
      <c r="E69" s="4"/>
      <c r="F69" s="48">
        <f aca="true" t="shared" si="12" ref="F69:H72">F70</f>
        <v>600</v>
      </c>
      <c r="G69" s="48">
        <f t="shared" si="12"/>
        <v>0</v>
      </c>
      <c r="H69" s="48">
        <f t="shared" si="12"/>
        <v>0</v>
      </c>
    </row>
    <row r="70" spans="1:8" ht="21" customHeight="1">
      <c r="A70" s="31" t="s">
        <v>145</v>
      </c>
      <c r="B70" s="7" t="s">
        <v>180</v>
      </c>
      <c r="C70" s="4" t="s">
        <v>319</v>
      </c>
      <c r="D70" s="4" t="s">
        <v>12</v>
      </c>
      <c r="E70" s="4"/>
      <c r="F70" s="48">
        <f t="shared" si="12"/>
        <v>600</v>
      </c>
      <c r="G70" s="48">
        <f t="shared" si="12"/>
        <v>0</v>
      </c>
      <c r="H70" s="48">
        <f t="shared" si="12"/>
        <v>0</v>
      </c>
    </row>
    <row r="71" spans="1:8" ht="23.25" customHeight="1">
      <c r="A71" s="31" t="s">
        <v>146</v>
      </c>
      <c r="B71" s="7" t="s">
        <v>7</v>
      </c>
      <c r="C71" s="4" t="s">
        <v>319</v>
      </c>
      <c r="D71" s="4" t="s">
        <v>29</v>
      </c>
      <c r="E71" s="4"/>
      <c r="F71" s="48">
        <f t="shared" si="12"/>
        <v>600</v>
      </c>
      <c r="G71" s="48">
        <f t="shared" si="12"/>
        <v>0</v>
      </c>
      <c r="H71" s="48">
        <f t="shared" si="12"/>
        <v>0</v>
      </c>
    </row>
    <row r="72" spans="1:8" ht="15" customHeight="1">
      <c r="A72" s="31" t="s">
        <v>147</v>
      </c>
      <c r="B72" s="17" t="s">
        <v>45</v>
      </c>
      <c r="C72" s="4" t="s">
        <v>319</v>
      </c>
      <c r="D72" s="4" t="s">
        <v>29</v>
      </c>
      <c r="E72" s="4" t="s">
        <v>44</v>
      </c>
      <c r="F72" s="48">
        <f t="shared" si="12"/>
        <v>600</v>
      </c>
      <c r="G72" s="48">
        <f t="shared" si="12"/>
        <v>0</v>
      </c>
      <c r="H72" s="48">
        <f t="shared" si="12"/>
        <v>0</v>
      </c>
    </row>
    <row r="73" spans="1:8" ht="15" customHeight="1">
      <c r="A73" s="31" t="s">
        <v>271</v>
      </c>
      <c r="B73" s="9" t="s">
        <v>36</v>
      </c>
      <c r="C73" s="4" t="s">
        <v>319</v>
      </c>
      <c r="D73" s="4" t="s">
        <v>29</v>
      </c>
      <c r="E73" s="4" t="s">
        <v>35</v>
      </c>
      <c r="F73" s="48">
        <v>600</v>
      </c>
      <c r="G73" s="48">
        <v>0</v>
      </c>
      <c r="H73" s="48">
        <v>0</v>
      </c>
    </row>
    <row r="74" spans="1:9" s="5" customFormat="1" ht="12.75">
      <c r="A74" s="31" t="s">
        <v>272</v>
      </c>
      <c r="B74" s="28" t="s">
        <v>57</v>
      </c>
      <c r="C74" s="19" t="s">
        <v>173</v>
      </c>
      <c r="D74" s="8"/>
      <c r="E74" s="8"/>
      <c r="F74" s="50">
        <f aca="true" t="shared" si="13" ref="F74:H75">F75</f>
        <v>40</v>
      </c>
      <c r="G74" s="50">
        <f t="shared" si="13"/>
        <v>40</v>
      </c>
      <c r="H74" s="50">
        <f t="shared" si="13"/>
        <v>40</v>
      </c>
      <c r="I74" s="45"/>
    </row>
    <row r="75" spans="1:9" s="32" customFormat="1" ht="57" customHeight="1">
      <c r="A75" s="31" t="s">
        <v>273</v>
      </c>
      <c r="B75" s="9" t="s">
        <v>325</v>
      </c>
      <c r="C75" s="18" t="s">
        <v>250</v>
      </c>
      <c r="D75" s="4"/>
      <c r="E75" s="4"/>
      <c r="F75" s="48">
        <f t="shared" si="13"/>
        <v>40</v>
      </c>
      <c r="G75" s="48">
        <f t="shared" si="13"/>
        <v>40</v>
      </c>
      <c r="H75" s="48">
        <f t="shared" si="13"/>
        <v>40</v>
      </c>
      <c r="I75" s="45"/>
    </row>
    <row r="76" spans="1:8" ht="38.25">
      <c r="A76" s="31" t="s">
        <v>274</v>
      </c>
      <c r="B76" s="9" t="s">
        <v>54</v>
      </c>
      <c r="C76" s="18" t="s">
        <v>250</v>
      </c>
      <c r="D76" s="4" t="s">
        <v>27</v>
      </c>
      <c r="E76" s="4"/>
      <c r="F76" s="48">
        <f aca="true" t="shared" si="14" ref="F76:H78">F77</f>
        <v>40</v>
      </c>
      <c r="G76" s="48">
        <f t="shared" si="14"/>
        <v>40</v>
      </c>
      <c r="H76" s="48">
        <f t="shared" si="14"/>
        <v>40</v>
      </c>
    </row>
    <row r="77" spans="1:8" ht="12.75">
      <c r="A77" s="31" t="s">
        <v>275</v>
      </c>
      <c r="B77" s="9" t="s">
        <v>55</v>
      </c>
      <c r="C77" s="18" t="s">
        <v>250</v>
      </c>
      <c r="D77" s="4" t="s">
        <v>28</v>
      </c>
      <c r="E77" s="4"/>
      <c r="F77" s="48">
        <f t="shared" si="14"/>
        <v>40</v>
      </c>
      <c r="G77" s="48">
        <f t="shared" si="14"/>
        <v>40</v>
      </c>
      <c r="H77" s="48">
        <f t="shared" si="14"/>
        <v>40</v>
      </c>
    </row>
    <row r="78" spans="1:8" ht="12.75">
      <c r="A78" s="31" t="s">
        <v>89</v>
      </c>
      <c r="B78" s="9" t="s">
        <v>45</v>
      </c>
      <c r="C78" s="18" t="s">
        <v>250</v>
      </c>
      <c r="D78" s="4" t="s">
        <v>28</v>
      </c>
      <c r="E78" s="4" t="s">
        <v>44</v>
      </c>
      <c r="F78" s="48">
        <f t="shared" si="14"/>
        <v>40</v>
      </c>
      <c r="G78" s="48">
        <f t="shared" si="14"/>
        <v>40</v>
      </c>
      <c r="H78" s="48">
        <f t="shared" si="14"/>
        <v>40</v>
      </c>
    </row>
    <row r="79" spans="1:8" ht="12.75">
      <c r="A79" s="31" t="s">
        <v>71</v>
      </c>
      <c r="B79" s="9" t="s">
        <v>36</v>
      </c>
      <c r="C79" s="18" t="s">
        <v>250</v>
      </c>
      <c r="D79" s="4" t="s">
        <v>28</v>
      </c>
      <c r="E79" s="4" t="s">
        <v>35</v>
      </c>
      <c r="F79" s="48">
        <v>40</v>
      </c>
      <c r="G79" s="48">
        <v>40</v>
      </c>
      <c r="H79" s="48">
        <v>40</v>
      </c>
    </row>
    <row r="80" spans="1:8" ht="28.5" customHeight="1">
      <c r="A80" s="31" t="s">
        <v>72</v>
      </c>
      <c r="B80" s="28" t="s">
        <v>331</v>
      </c>
      <c r="C80" s="8" t="s">
        <v>160</v>
      </c>
      <c r="D80" s="8"/>
      <c r="E80" s="8"/>
      <c r="F80" s="50">
        <f>F81</f>
        <v>885.1</v>
      </c>
      <c r="G80" s="50">
        <f>G81</f>
        <v>885.1</v>
      </c>
      <c r="H80" s="50">
        <f>H81</f>
        <v>885.1</v>
      </c>
    </row>
    <row r="81" spans="1:9" s="5" customFormat="1" ht="17.25" customHeight="1">
      <c r="A81" s="31" t="s">
        <v>90</v>
      </c>
      <c r="B81" s="22" t="s">
        <v>57</v>
      </c>
      <c r="C81" s="8" t="s">
        <v>161</v>
      </c>
      <c r="D81" s="8"/>
      <c r="E81" s="8"/>
      <c r="F81" s="50">
        <f>F87+F92+F82+F97</f>
        <v>885.1</v>
      </c>
      <c r="G81" s="50">
        <f>G87+G92+G82+G97</f>
        <v>885.1</v>
      </c>
      <c r="H81" s="50">
        <f>H87+H92+H82+H97</f>
        <v>885.1</v>
      </c>
      <c r="I81" s="45"/>
    </row>
    <row r="82" spans="1:9" s="5" customFormat="1" ht="70.5" customHeight="1">
      <c r="A82" s="31" t="s">
        <v>91</v>
      </c>
      <c r="B82" s="7" t="s">
        <v>332</v>
      </c>
      <c r="C82" s="4" t="s">
        <v>321</v>
      </c>
      <c r="D82" s="4"/>
      <c r="E82" s="4"/>
      <c r="F82" s="48">
        <f aca="true" t="shared" si="15" ref="F82:H85">F83</f>
        <v>375</v>
      </c>
      <c r="G82" s="48">
        <f t="shared" si="15"/>
        <v>375</v>
      </c>
      <c r="H82" s="48">
        <f t="shared" si="15"/>
        <v>375</v>
      </c>
      <c r="I82" s="45"/>
    </row>
    <row r="83" spans="1:9" s="5" customFormat="1" ht="39.75" customHeight="1">
      <c r="A83" s="31" t="s">
        <v>92</v>
      </c>
      <c r="B83" s="7" t="s">
        <v>54</v>
      </c>
      <c r="C83" s="4" t="s">
        <v>321</v>
      </c>
      <c r="D83" s="4" t="s">
        <v>27</v>
      </c>
      <c r="E83" s="4"/>
      <c r="F83" s="48">
        <f t="shared" si="15"/>
        <v>375</v>
      </c>
      <c r="G83" s="48">
        <f t="shared" si="15"/>
        <v>375</v>
      </c>
      <c r="H83" s="48">
        <f t="shared" si="15"/>
        <v>375</v>
      </c>
      <c r="I83" s="45"/>
    </row>
    <row r="84" spans="1:9" s="5" customFormat="1" ht="24.75" customHeight="1">
      <c r="A84" s="31" t="s">
        <v>93</v>
      </c>
      <c r="B84" s="7" t="s">
        <v>55</v>
      </c>
      <c r="C84" s="4" t="s">
        <v>321</v>
      </c>
      <c r="D84" s="4" t="s">
        <v>28</v>
      </c>
      <c r="E84" s="4"/>
      <c r="F84" s="48">
        <f t="shared" si="15"/>
        <v>375</v>
      </c>
      <c r="G84" s="48">
        <f t="shared" si="15"/>
        <v>375</v>
      </c>
      <c r="H84" s="48">
        <f t="shared" si="15"/>
        <v>375</v>
      </c>
      <c r="I84" s="45"/>
    </row>
    <row r="85" spans="1:9" s="5" customFormat="1" ht="17.25" customHeight="1">
      <c r="A85" s="31" t="s">
        <v>73</v>
      </c>
      <c r="B85" s="17" t="s">
        <v>47</v>
      </c>
      <c r="C85" s="4" t="s">
        <v>321</v>
      </c>
      <c r="D85" s="4" t="s">
        <v>28</v>
      </c>
      <c r="E85" s="4" t="s">
        <v>46</v>
      </c>
      <c r="F85" s="48">
        <f t="shared" si="15"/>
        <v>375</v>
      </c>
      <c r="G85" s="48">
        <f t="shared" si="15"/>
        <v>375</v>
      </c>
      <c r="H85" s="48">
        <f t="shared" si="15"/>
        <v>375</v>
      </c>
      <c r="I85" s="45"/>
    </row>
    <row r="86" spans="1:9" s="5" customFormat="1" ht="26.25" customHeight="1">
      <c r="A86" s="31" t="s">
        <v>74</v>
      </c>
      <c r="B86" s="17" t="s">
        <v>283</v>
      </c>
      <c r="C86" s="4" t="s">
        <v>321</v>
      </c>
      <c r="D86" s="4" t="s">
        <v>28</v>
      </c>
      <c r="E86" s="4" t="s">
        <v>284</v>
      </c>
      <c r="F86" s="48">
        <v>375</v>
      </c>
      <c r="G86" s="48">
        <v>375</v>
      </c>
      <c r="H86" s="48">
        <v>375</v>
      </c>
      <c r="I86" s="45"/>
    </row>
    <row r="87" spans="1:8" ht="69" customHeight="1">
      <c r="A87" s="31" t="s">
        <v>75</v>
      </c>
      <c r="B87" s="7" t="s">
        <v>333</v>
      </c>
      <c r="C87" s="4" t="s">
        <v>251</v>
      </c>
      <c r="D87" s="4"/>
      <c r="E87" s="4"/>
      <c r="F87" s="48">
        <f>F88</f>
        <v>3</v>
      </c>
      <c r="G87" s="48">
        <f aca="true" t="shared" si="16" ref="G87:H90">G88</f>
        <v>3</v>
      </c>
      <c r="H87" s="48">
        <f t="shared" si="16"/>
        <v>3</v>
      </c>
    </row>
    <row r="88" spans="1:8" ht="17.25" customHeight="1">
      <c r="A88" s="31" t="s">
        <v>76</v>
      </c>
      <c r="B88" s="7" t="s">
        <v>180</v>
      </c>
      <c r="C88" s="4" t="s">
        <v>251</v>
      </c>
      <c r="D88" s="4" t="s">
        <v>12</v>
      </c>
      <c r="E88" s="4"/>
      <c r="F88" s="48">
        <f>F89</f>
        <v>3</v>
      </c>
      <c r="G88" s="48">
        <f t="shared" si="16"/>
        <v>3</v>
      </c>
      <c r="H88" s="48">
        <f t="shared" si="16"/>
        <v>3</v>
      </c>
    </row>
    <row r="89" spans="1:8" ht="25.5">
      <c r="A89" s="31" t="s">
        <v>77</v>
      </c>
      <c r="B89" s="7" t="s">
        <v>7</v>
      </c>
      <c r="C89" s="4" t="s">
        <v>251</v>
      </c>
      <c r="D89" s="4" t="s">
        <v>29</v>
      </c>
      <c r="E89" s="4"/>
      <c r="F89" s="48">
        <f>F90</f>
        <v>3</v>
      </c>
      <c r="G89" s="48">
        <f t="shared" si="16"/>
        <v>3</v>
      </c>
      <c r="H89" s="48">
        <f t="shared" si="16"/>
        <v>3</v>
      </c>
    </row>
    <row r="90" spans="1:8" ht="12.75">
      <c r="A90" s="31" t="s">
        <v>78</v>
      </c>
      <c r="B90" s="17" t="s">
        <v>47</v>
      </c>
      <c r="C90" s="4" t="s">
        <v>251</v>
      </c>
      <c r="D90" s="4" t="s">
        <v>29</v>
      </c>
      <c r="E90" s="4" t="s">
        <v>46</v>
      </c>
      <c r="F90" s="48">
        <f>F91</f>
        <v>3</v>
      </c>
      <c r="G90" s="48">
        <f t="shared" si="16"/>
        <v>3</v>
      </c>
      <c r="H90" s="48">
        <f t="shared" si="16"/>
        <v>3</v>
      </c>
    </row>
    <row r="91" spans="1:8" ht="15.75" customHeight="1">
      <c r="A91" s="31" t="s">
        <v>79</v>
      </c>
      <c r="B91" s="17" t="s">
        <v>49</v>
      </c>
      <c r="C91" s="4" t="s">
        <v>251</v>
      </c>
      <c r="D91" s="4" t="s">
        <v>29</v>
      </c>
      <c r="E91" s="4" t="s">
        <v>48</v>
      </c>
      <c r="F91" s="48">
        <v>3</v>
      </c>
      <c r="G91" s="48">
        <v>3</v>
      </c>
      <c r="H91" s="48">
        <v>3</v>
      </c>
    </row>
    <row r="92" spans="1:8" ht="51">
      <c r="A92" s="31" t="s">
        <v>80</v>
      </c>
      <c r="B92" s="7" t="s">
        <v>334</v>
      </c>
      <c r="C92" s="4" t="s">
        <v>252</v>
      </c>
      <c r="D92" s="4"/>
      <c r="E92" s="4"/>
      <c r="F92" s="48">
        <f aca="true" t="shared" si="17" ref="F92:H95">F93</f>
        <v>70</v>
      </c>
      <c r="G92" s="48">
        <f t="shared" si="17"/>
        <v>70</v>
      </c>
      <c r="H92" s="48">
        <f t="shared" si="17"/>
        <v>70</v>
      </c>
    </row>
    <row r="93" spans="1:8" ht="20.25" customHeight="1">
      <c r="A93" s="31" t="s">
        <v>81</v>
      </c>
      <c r="B93" s="7" t="s">
        <v>180</v>
      </c>
      <c r="C93" s="4" t="s">
        <v>252</v>
      </c>
      <c r="D93" s="4" t="s">
        <v>12</v>
      </c>
      <c r="E93" s="4"/>
      <c r="F93" s="48">
        <f t="shared" si="17"/>
        <v>70</v>
      </c>
      <c r="G93" s="48">
        <f t="shared" si="17"/>
        <v>70</v>
      </c>
      <c r="H93" s="48">
        <f t="shared" si="17"/>
        <v>70</v>
      </c>
    </row>
    <row r="94" spans="1:8" ht="25.5">
      <c r="A94" s="31" t="s">
        <v>94</v>
      </c>
      <c r="B94" s="7" t="s">
        <v>7</v>
      </c>
      <c r="C94" s="4" t="s">
        <v>252</v>
      </c>
      <c r="D94" s="4" t="s">
        <v>29</v>
      </c>
      <c r="E94" s="4"/>
      <c r="F94" s="48">
        <f t="shared" si="17"/>
        <v>70</v>
      </c>
      <c r="G94" s="48">
        <f t="shared" si="17"/>
        <v>70</v>
      </c>
      <c r="H94" s="48">
        <f t="shared" si="17"/>
        <v>70</v>
      </c>
    </row>
    <row r="95" spans="1:8" ht="12.75">
      <c r="A95" s="31" t="s">
        <v>95</v>
      </c>
      <c r="B95" s="17" t="s">
        <v>47</v>
      </c>
      <c r="C95" s="4" t="s">
        <v>252</v>
      </c>
      <c r="D95" s="4" t="s">
        <v>29</v>
      </c>
      <c r="E95" s="4" t="s">
        <v>46</v>
      </c>
      <c r="F95" s="48">
        <f>F96</f>
        <v>70</v>
      </c>
      <c r="G95" s="48">
        <f t="shared" si="17"/>
        <v>70</v>
      </c>
      <c r="H95" s="48">
        <f t="shared" si="17"/>
        <v>70</v>
      </c>
    </row>
    <row r="96" spans="1:8" ht="25.5" customHeight="1">
      <c r="A96" s="31" t="s">
        <v>96</v>
      </c>
      <c r="B96" s="17" t="s">
        <v>283</v>
      </c>
      <c r="C96" s="4" t="s">
        <v>252</v>
      </c>
      <c r="D96" s="4" t="s">
        <v>29</v>
      </c>
      <c r="E96" s="4" t="s">
        <v>284</v>
      </c>
      <c r="F96" s="48">
        <v>70</v>
      </c>
      <c r="G96" s="48">
        <v>70</v>
      </c>
      <c r="H96" s="48">
        <v>70</v>
      </c>
    </row>
    <row r="97" spans="1:8" ht="54.75" customHeight="1">
      <c r="A97" s="31" t="s">
        <v>97</v>
      </c>
      <c r="B97" s="17" t="s">
        <v>335</v>
      </c>
      <c r="C97" s="4" t="s">
        <v>320</v>
      </c>
      <c r="D97" s="4"/>
      <c r="E97" s="4"/>
      <c r="F97" s="48">
        <f aca="true" t="shared" si="18" ref="F97:H99">F98</f>
        <v>437.1</v>
      </c>
      <c r="G97" s="48">
        <f t="shared" si="18"/>
        <v>437.1</v>
      </c>
      <c r="H97" s="48">
        <f t="shared" si="18"/>
        <v>437.1</v>
      </c>
    </row>
    <row r="98" spans="1:8" ht="42.75" customHeight="1">
      <c r="A98" s="31" t="s">
        <v>171</v>
      </c>
      <c r="B98" s="7" t="s">
        <v>54</v>
      </c>
      <c r="C98" s="4" t="s">
        <v>320</v>
      </c>
      <c r="D98" s="4" t="s">
        <v>27</v>
      </c>
      <c r="E98" s="4"/>
      <c r="F98" s="48">
        <f t="shared" si="18"/>
        <v>437.1</v>
      </c>
      <c r="G98" s="48">
        <f t="shared" si="18"/>
        <v>437.1</v>
      </c>
      <c r="H98" s="48">
        <f t="shared" si="18"/>
        <v>437.1</v>
      </c>
    </row>
    <row r="99" spans="1:8" ht="16.5" customHeight="1">
      <c r="A99" s="31" t="s">
        <v>229</v>
      </c>
      <c r="B99" s="7" t="s">
        <v>55</v>
      </c>
      <c r="C99" s="4" t="s">
        <v>320</v>
      </c>
      <c r="D99" s="4" t="s">
        <v>28</v>
      </c>
      <c r="E99" s="4"/>
      <c r="F99" s="48">
        <f t="shared" si="18"/>
        <v>437.1</v>
      </c>
      <c r="G99" s="48">
        <f t="shared" si="18"/>
        <v>437.1</v>
      </c>
      <c r="H99" s="48">
        <f t="shared" si="18"/>
        <v>437.1</v>
      </c>
    </row>
    <row r="100" spans="1:8" ht="18" customHeight="1">
      <c r="A100" s="31" t="s">
        <v>230</v>
      </c>
      <c r="B100" s="17" t="s">
        <v>47</v>
      </c>
      <c r="C100" s="4" t="s">
        <v>320</v>
      </c>
      <c r="D100" s="4" t="s">
        <v>28</v>
      </c>
      <c r="E100" s="4" t="s">
        <v>46</v>
      </c>
      <c r="F100" s="48">
        <f>F101</f>
        <v>437.1</v>
      </c>
      <c r="G100" s="48">
        <f>G101</f>
        <v>437.1</v>
      </c>
      <c r="H100" s="48">
        <f>H101</f>
        <v>437.1</v>
      </c>
    </row>
    <row r="101" spans="1:8" ht="25.5" customHeight="1">
      <c r="A101" s="31" t="s">
        <v>231</v>
      </c>
      <c r="B101" s="17" t="s">
        <v>283</v>
      </c>
      <c r="C101" s="4" t="s">
        <v>320</v>
      </c>
      <c r="D101" s="4" t="s">
        <v>28</v>
      </c>
      <c r="E101" s="4" t="s">
        <v>284</v>
      </c>
      <c r="F101" s="48">
        <v>437.1</v>
      </c>
      <c r="G101" s="48">
        <v>437.1</v>
      </c>
      <c r="H101" s="48">
        <v>437.1</v>
      </c>
    </row>
    <row r="102" spans="1:8" ht="16.5" customHeight="1">
      <c r="A102" s="31" t="s">
        <v>232</v>
      </c>
      <c r="B102" s="28" t="s">
        <v>50</v>
      </c>
      <c r="C102" s="19" t="s">
        <v>162</v>
      </c>
      <c r="D102" s="8"/>
      <c r="E102" s="8"/>
      <c r="F102" s="50">
        <f>F103</f>
        <v>4915.299999999999</v>
      </c>
      <c r="G102" s="50">
        <f>G103</f>
        <v>4920.4</v>
      </c>
      <c r="H102" s="50">
        <f>H103</f>
        <v>4798.299999999999</v>
      </c>
    </row>
    <row r="103" spans="1:8" ht="22.5" customHeight="1">
      <c r="A103" s="31" t="s">
        <v>233</v>
      </c>
      <c r="B103" s="28" t="s">
        <v>84</v>
      </c>
      <c r="C103" s="19" t="s">
        <v>163</v>
      </c>
      <c r="D103" s="8"/>
      <c r="E103" s="8"/>
      <c r="F103" s="50">
        <f>F104+F109+F119+F137+F144+F132+F114</f>
        <v>4915.299999999999</v>
      </c>
      <c r="G103" s="50">
        <f>G104+G109+G119+G137+G144+G132+G114</f>
        <v>4920.4</v>
      </c>
      <c r="H103" s="50">
        <f>H104+H109+H119+H137+H144+H132+H114</f>
        <v>4798.299999999999</v>
      </c>
    </row>
    <row r="104" spans="1:8" ht="25.5">
      <c r="A104" s="31" t="s">
        <v>234</v>
      </c>
      <c r="B104" s="9" t="s">
        <v>137</v>
      </c>
      <c r="C104" s="18" t="s">
        <v>164</v>
      </c>
      <c r="D104" s="4"/>
      <c r="E104" s="4"/>
      <c r="F104" s="48">
        <f>F105</f>
        <v>1035</v>
      </c>
      <c r="G104" s="48">
        <f aca="true" t="shared" si="19" ref="G104:H107">G105</f>
        <v>1035</v>
      </c>
      <c r="H104" s="48">
        <f t="shared" si="19"/>
        <v>1035</v>
      </c>
    </row>
    <row r="105" spans="1:8" ht="38.25">
      <c r="A105" s="31" t="s">
        <v>235</v>
      </c>
      <c r="B105" s="17" t="s">
        <v>54</v>
      </c>
      <c r="C105" s="18" t="s">
        <v>164</v>
      </c>
      <c r="D105" s="4" t="s">
        <v>27</v>
      </c>
      <c r="E105" s="4"/>
      <c r="F105" s="48">
        <f>F106</f>
        <v>1035</v>
      </c>
      <c r="G105" s="48">
        <f t="shared" si="19"/>
        <v>1035</v>
      </c>
      <c r="H105" s="48">
        <f t="shared" si="19"/>
        <v>1035</v>
      </c>
    </row>
    <row r="106" spans="1:8" ht="12.75">
      <c r="A106" s="31" t="s">
        <v>236</v>
      </c>
      <c r="B106" s="17" t="s">
        <v>31</v>
      </c>
      <c r="C106" s="18" t="s">
        <v>164</v>
      </c>
      <c r="D106" s="4" t="s">
        <v>5</v>
      </c>
      <c r="E106" s="4"/>
      <c r="F106" s="48">
        <f>F107</f>
        <v>1035</v>
      </c>
      <c r="G106" s="48">
        <f t="shared" si="19"/>
        <v>1035</v>
      </c>
      <c r="H106" s="48">
        <f t="shared" si="19"/>
        <v>1035</v>
      </c>
    </row>
    <row r="107" spans="1:8" ht="12.75">
      <c r="A107" s="31" t="s">
        <v>237</v>
      </c>
      <c r="B107" s="17" t="s">
        <v>6</v>
      </c>
      <c r="C107" s="18" t="s">
        <v>164</v>
      </c>
      <c r="D107" s="4" t="s">
        <v>5</v>
      </c>
      <c r="E107" s="4" t="s">
        <v>22</v>
      </c>
      <c r="F107" s="48">
        <f>F108</f>
        <v>1035</v>
      </c>
      <c r="G107" s="48">
        <f t="shared" si="19"/>
        <v>1035</v>
      </c>
      <c r="H107" s="48">
        <f t="shared" si="19"/>
        <v>1035</v>
      </c>
    </row>
    <row r="108" spans="1:8" ht="25.5">
      <c r="A108" s="31" t="s">
        <v>27</v>
      </c>
      <c r="B108" s="17" t="s">
        <v>135</v>
      </c>
      <c r="C108" s="18" t="s">
        <v>164</v>
      </c>
      <c r="D108" s="4" t="s">
        <v>5</v>
      </c>
      <c r="E108" s="4" t="s">
        <v>136</v>
      </c>
      <c r="F108" s="48">
        <v>1035</v>
      </c>
      <c r="G108" s="48">
        <v>1035</v>
      </c>
      <c r="H108" s="48">
        <v>1035</v>
      </c>
    </row>
    <row r="109" spans="1:8" ht="38.25">
      <c r="A109" s="31" t="s">
        <v>98</v>
      </c>
      <c r="B109" s="9" t="s">
        <v>85</v>
      </c>
      <c r="C109" s="18" t="s">
        <v>165</v>
      </c>
      <c r="D109" s="4"/>
      <c r="E109" s="4"/>
      <c r="F109" s="48">
        <f>F110</f>
        <v>5</v>
      </c>
      <c r="G109" s="48">
        <f aca="true" t="shared" si="20" ref="G109:H112">G110</f>
        <v>5</v>
      </c>
      <c r="H109" s="48">
        <f t="shared" si="20"/>
        <v>5</v>
      </c>
    </row>
    <row r="110" spans="1:8" ht="12.75">
      <c r="A110" s="31" t="s">
        <v>99</v>
      </c>
      <c r="B110" s="17" t="s">
        <v>61</v>
      </c>
      <c r="C110" s="18" t="s">
        <v>165</v>
      </c>
      <c r="D110" s="4" t="s">
        <v>59</v>
      </c>
      <c r="E110" s="4"/>
      <c r="F110" s="48">
        <f>F111</f>
        <v>5</v>
      </c>
      <c r="G110" s="48">
        <f t="shared" si="20"/>
        <v>5</v>
      </c>
      <c r="H110" s="48">
        <f t="shared" si="20"/>
        <v>5</v>
      </c>
    </row>
    <row r="111" spans="1:8" ht="14.25" customHeight="1">
      <c r="A111" s="31" t="s">
        <v>172</v>
      </c>
      <c r="B111" s="17" t="s">
        <v>38</v>
      </c>
      <c r="C111" s="18" t="s">
        <v>165</v>
      </c>
      <c r="D111" s="4" t="s">
        <v>37</v>
      </c>
      <c r="E111" s="4"/>
      <c r="F111" s="48">
        <f>F112</f>
        <v>5</v>
      </c>
      <c r="G111" s="48">
        <f t="shared" si="20"/>
        <v>5</v>
      </c>
      <c r="H111" s="48">
        <f t="shared" si="20"/>
        <v>5</v>
      </c>
    </row>
    <row r="112" spans="1:8" ht="12.75">
      <c r="A112" s="31" t="s">
        <v>276</v>
      </c>
      <c r="B112" s="17" t="s">
        <v>6</v>
      </c>
      <c r="C112" s="18" t="s">
        <v>165</v>
      </c>
      <c r="D112" s="4" t="s">
        <v>37</v>
      </c>
      <c r="E112" s="4" t="s">
        <v>22</v>
      </c>
      <c r="F112" s="48">
        <f>F113</f>
        <v>5</v>
      </c>
      <c r="G112" s="48">
        <f t="shared" si="20"/>
        <v>5</v>
      </c>
      <c r="H112" s="48">
        <f t="shared" si="20"/>
        <v>5</v>
      </c>
    </row>
    <row r="113" spans="1:8" ht="13.5" customHeight="1">
      <c r="A113" s="31" t="s">
        <v>277</v>
      </c>
      <c r="B113" s="17" t="s">
        <v>52</v>
      </c>
      <c r="C113" s="18" t="s">
        <v>165</v>
      </c>
      <c r="D113" s="4" t="s">
        <v>37</v>
      </c>
      <c r="E113" s="4" t="s">
        <v>51</v>
      </c>
      <c r="F113" s="48">
        <v>5</v>
      </c>
      <c r="G113" s="48">
        <v>5</v>
      </c>
      <c r="H113" s="48">
        <v>5</v>
      </c>
    </row>
    <row r="114" spans="1:8" ht="26.25" customHeight="1">
      <c r="A114" s="31" t="s">
        <v>278</v>
      </c>
      <c r="B114" s="17" t="s">
        <v>312</v>
      </c>
      <c r="C114" s="18" t="s">
        <v>307</v>
      </c>
      <c r="D114" s="4"/>
      <c r="E114" s="4"/>
      <c r="F114" s="48">
        <f aca="true" t="shared" si="21" ref="F114:H116">F115</f>
        <v>56</v>
      </c>
      <c r="G114" s="48">
        <f t="shared" si="21"/>
        <v>56</v>
      </c>
      <c r="H114" s="48">
        <f t="shared" si="21"/>
        <v>56</v>
      </c>
    </row>
    <row r="115" spans="1:8" ht="13.5" customHeight="1">
      <c r="A115" s="31" t="s">
        <v>279</v>
      </c>
      <c r="B115" s="17" t="s">
        <v>313</v>
      </c>
      <c r="C115" s="18" t="s">
        <v>307</v>
      </c>
      <c r="D115" s="4" t="s">
        <v>308</v>
      </c>
      <c r="E115" s="4"/>
      <c r="F115" s="48">
        <f t="shared" si="21"/>
        <v>56</v>
      </c>
      <c r="G115" s="48">
        <f t="shared" si="21"/>
        <v>56</v>
      </c>
      <c r="H115" s="48">
        <f t="shared" si="21"/>
        <v>56</v>
      </c>
    </row>
    <row r="116" spans="1:8" ht="13.5" customHeight="1">
      <c r="A116" s="31" t="s">
        <v>280</v>
      </c>
      <c r="B116" s="17" t="s">
        <v>314</v>
      </c>
      <c r="C116" s="18" t="s">
        <v>307</v>
      </c>
      <c r="D116" s="4" t="s">
        <v>309</v>
      </c>
      <c r="E116" s="4"/>
      <c r="F116" s="48">
        <f t="shared" si="21"/>
        <v>56</v>
      </c>
      <c r="G116" s="48">
        <f t="shared" si="21"/>
        <v>56</v>
      </c>
      <c r="H116" s="48">
        <f t="shared" si="21"/>
        <v>56</v>
      </c>
    </row>
    <row r="117" spans="1:8" ht="13.5" customHeight="1">
      <c r="A117" s="31" t="s">
        <v>238</v>
      </c>
      <c r="B117" s="17" t="s">
        <v>315</v>
      </c>
      <c r="C117" s="18" t="s">
        <v>307</v>
      </c>
      <c r="D117" s="4" t="s">
        <v>309</v>
      </c>
      <c r="E117" s="4" t="s">
        <v>310</v>
      </c>
      <c r="F117" s="48">
        <f>F118</f>
        <v>56</v>
      </c>
      <c r="G117" s="48">
        <f>G118</f>
        <v>56</v>
      </c>
      <c r="H117" s="48">
        <f>H118</f>
        <v>56</v>
      </c>
    </row>
    <row r="118" spans="1:8" ht="13.5" customHeight="1">
      <c r="A118" s="31" t="s">
        <v>28</v>
      </c>
      <c r="B118" s="17" t="s">
        <v>316</v>
      </c>
      <c r="C118" s="18" t="s">
        <v>307</v>
      </c>
      <c r="D118" s="4" t="s">
        <v>309</v>
      </c>
      <c r="E118" s="4" t="s">
        <v>311</v>
      </c>
      <c r="F118" s="48">
        <v>56</v>
      </c>
      <c r="G118" s="48">
        <v>56</v>
      </c>
      <c r="H118" s="48">
        <v>56</v>
      </c>
    </row>
    <row r="119" spans="1:8" ht="38.25">
      <c r="A119" s="31" t="s">
        <v>239</v>
      </c>
      <c r="B119" s="9" t="s">
        <v>39</v>
      </c>
      <c r="C119" s="18" t="s">
        <v>166</v>
      </c>
      <c r="D119" s="4"/>
      <c r="E119" s="4"/>
      <c r="F119" s="48">
        <f>F120+F124+F128</f>
        <v>3303.9</v>
      </c>
      <c r="G119" s="48">
        <f>G120+G124+G128</f>
        <v>3303.9</v>
      </c>
      <c r="H119" s="48">
        <f>H120+H124+H128</f>
        <v>3303.9</v>
      </c>
    </row>
    <row r="120" spans="1:9" s="21" customFormat="1" ht="38.25">
      <c r="A120" s="31" t="s">
        <v>100</v>
      </c>
      <c r="B120" s="17" t="s">
        <v>54</v>
      </c>
      <c r="C120" s="18" t="s">
        <v>166</v>
      </c>
      <c r="D120" s="4" t="s">
        <v>27</v>
      </c>
      <c r="E120" s="4"/>
      <c r="F120" s="48">
        <f>F121</f>
        <v>2156.5</v>
      </c>
      <c r="G120" s="48">
        <f aca="true" t="shared" si="22" ref="F120:H122">G121</f>
        <v>2156.5</v>
      </c>
      <c r="H120" s="48">
        <f t="shared" si="22"/>
        <v>2156.5</v>
      </c>
      <c r="I120" s="45"/>
    </row>
    <row r="121" spans="1:8" ht="12.75">
      <c r="A121" s="31" t="s">
        <v>101</v>
      </c>
      <c r="B121" s="17" t="s">
        <v>31</v>
      </c>
      <c r="C121" s="18" t="s">
        <v>166</v>
      </c>
      <c r="D121" s="4" t="s">
        <v>5</v>
      </c>
      <c r="E121" s="4"/>
      <c r="F121" s="48">
        <f t="shared" si="22"/>
        <v>2156.5</v>
      </c>
      <c r="G121" s="48">
        <f t="shared" si="22"/>
        <v>2156.5</v>
      </c>
      <c r="H121" s="48">
        <f t="shared" si="22"/>
        <v>2156.5</v>
      </c>
    </row>
    <row r="122" spans="1:8" ht="12.75">
      <c r="A122" s="31" t="s">
        <v>199</v>
      </c>
      <c r="B122" s="17" t="s">
        <v>6</v>
      </c>
      <c r="C122" s="18" t="s">
        <v>166</v>
      </c>
      <c r="D122" s="4" t="s">
        <v>5</v>
      </c>
      <c r="E122" s="4" t="s">
        <v>22</v>
      </c>
      <c r="F122" s="48">
        <f>F123</f>
        <v>2156.5</v>
      </c>
      <c r="G122" s="48">
        <f t="shared" si="22"/>
        <v>2156.5</v>
      </c>
      <c r="H122" s="48">
        <f t="shared" si="22"/>
        <v>2156.5</v>
      </c>
    </row>
    <row r="123" spans="1:8" ht="38.25">
      <c r="A123" s="31" t="s">
        <v>200</v>
      </c>
      <c r="B123" s="17" t="s">
        <v>53</v>
      </c>
      <c r="C123" s="18" t="s">
        <v>166</v>
      </c>
      <c r="D123" s="4" t="s">
        <v>5</v>
      </c>
      <c r="E123" s="4" t="s">
        <v>3</v>
      </c>
      <c r="F123" s="48">
        <v>2156.5</v>
      </c>
      <c r="G123" s="48">
        <v>2156.5</v>
      </c>
      <c r="H123" s="48">
        <v>2156.5</v>
      </c>
    </row>
    <row r="124" spans="1:8" ht="12.75">
      <c r="A124" s="31" t="s">
        <v>102</v>
      </c>
      <c r="B124" s="7" t="s">
        <v>180</v>
      </c>
      <c r="C124" s="18" t="s">
        <v>166</v>
      </c>
      <c r="D124" s="4" t="s">
        <v>12</v>
      </c>
      <c r="E124" s="4"/>
      <c r="F124" s="48">
        <f>F125</f>
        <v>1140.4</v>
      </c>
      <c r="G124" s="48">
        <f aca="true" t="shared" si="23" ref="G124:H126">G125</f>
        <v>1140.4</v>
      </c>
      <c r="H124" s="48">
        <f t="shared" si="23"/>
        <v>1140.4</v>
      </c>
    </row>
    <row r="125" spans="1:8" ht="25.5">
      <c r="A125" s="31" t="s">
        <v>103</v>
      </c>
      <c r="B125" s="7" t="s">
        <v>7</v>
      </c>
      <c r="C125" s="18" t="s">
        <v>166</v>
      </c>
      <c r="D125" s="4" t="s">
        <v>29</v>
      </c>
      <c r="E125" s="4"/>
      <c r="F125" s="48">
        <f>F126</f>
        <v>1140.4</v>
      </c>
      <c r="G125" s="48">
        <f t="shared" si="23"/>
        <v>1140.4</v>
      </c>
      <c r="H125" s="48">
        <f t="shared" si="23"/>
        <v>1140.4</v>
      </c>
    </row>
    <row r="126" spans="1:8" ht="12.75">
      <c r="A126" s="31" t="s">
        <v>104</v>
      </c>
      <c r="B126" s="17" t="s">
        <v>6</v>
      </c>
      <c r="C126" s="18" t="s">
        <v>166</v>
      </c>
      <c r="D126" s="4" t="s">
        <v>29</v>
      </c>
      <c r="E126" s="4" t="s">
        <v>22</v>
      </c>
      <c r="F126" s="48">
        <f>F127</f>
        <v>1140.4</v>
      </c>
      <c r="G126" s="48">
        <f t="shared" si="23"/>
        <v>1140.4</v>
      </c>
      <c r="H126" s="48">
        <f t="shared" si="23"/>
        <v>1140.4</v>
      </c>
    </row>
    <row r="127" spans="1:9" ht="25.5" customHeight="1">
      <c r="A127" s="31" t="s">
        <v>105</v>
      </c>
      <c r="B127" s="17" t="s">
        <v>53</v>
      </c>
      <c r="C127" s="18" t="s">
        <v>166</v>
      </c>
      <c r="D127" s="4" t="s">
        <v>29</v>
      </c>
      <c r="E127" s="4" t="s">
        <v>3</v>
      </c>
      <c r="F127" s="48">
        <v>1140.4</v>
      </c>
      <c r="G127" s="48">
        <v>1140.4</v>
      </c>
      <c r="H127" s="48">
        <v>1140.4</v>
      </c>
      <c r="I127" s="44"/>
    </row>
    <row r="128" spans="1:8" ht="12.75">
      <c r="A128" s="31" t="s">
        <v>5</v>
      </c>
      <c r="B128" s="17" t="s">
        <v>61</v>
      </c>
      <c r="C128" s="18" t="s">
        <v>166</v>
      </c>
      <c r="D128" s="4" t="s">
        <v>59</v>
      </c>
      <c r="E128" s="4"/>
      <c r="F128" s="48">
        <f aca="true" t="shared" si="24" ref="F128:H130">F129</f>
        <v>7</v>
      </c>
      <c r="G128" s="48">
        <f t="shared" si="24"/>
        <v>7</v>
      </c>
      <c r="H128" s="48">
        <f t="shared" si="24"/>
        <v>7</v>
      </c>
    </row>
    <row r="129" spans="1:8" ht="12.75">
      <c r="A129" s="31" t="s">
        <v>106</v>
      </c>
      <c r="B129" s="17" t="s">
        <v>62</v>
      </c>
      <c r="C129" s="18" t="s">
        <v>166</v>
      </c>
      <c r="D129" s="4" t="s">
        <v>60</v>
      </c>
      <c r="E129" s="4"/>
      <c r="F129" s="48">
        <f t="shared" si="24"/>
        <v>7</v>
      </c>
      <c r="G129" s="48">
        <f t="shared" si="24"/>
        <v>7</v>
      </c>
      <c r="H129" s="48">
        <f t="shared" si="24"/>
        <v>7</v>
      </c>
    </row>
    <row r="130" spans="1:8" ht="12.75">
      <c r="A130" s="31" t="s">
        <v>107</v>
      </c>
      <c r="B130" s="17" t="s">
        <v>6</v>
      </c>
      <c r="C130" s="18" t="s">
        <v>166</v>
      </c>
      <c r="D130" s="4" t="s">
        <v>60</v>
      </c>
      <c r="E130" s="4" t="s">
        <v>22</v>
      </c>
      <c r="F130" s="48">
        <f>F131</f>
        <v>7</v>
      </c>
      <c r="G130" s="48">
        <f t="shared" si="24"/>
        <v>7</v>
      </c>
      <c r="H130" s="48">
        <f t="shared" si="24"/>
        <v>7</v>
      </c>
    </row>
    <row r="131" spans="1:9" ht="28.5" customHeight="1">
      <c r="A131" s="31" t="s">
        <v>108</v>
      </c>
      <c r="B131" s="17" t="s">
        <v>53</v>
      </c>
      <c r="C131" s="18" t="s">
        <v>166</v>
      </c>
      <c r="D131" s="4" t="s">
        <v>60</v>
      </c>
      <c r="E131" s="4" t="s">
        <v>3</v>
      </c>
      <c r="F131" s="48">
        <v>7</v>
      </c>
      <c r="G131" s="48">
        <v>7</v>
      </c>
      <c r="H131" s="48">
        <v>7</v>
      </c>
      <c r="I131" s="44"/>
    </row>
    <row r="132" spans="1:9" ht="51">
      <c r="A132" s="31" t="s">
        <v>109</v>
      </c>
      <c r="B132" s="7" t="s">
        <v>197</v>
      </c>
      <c r="C132" s="18" t="s">
        <v>203</v>
      </c>
      <c r="D132" s="4"/>
      <c r="E132" s="4"/>
      <c r="F132" s="48">
        <f aca="true" t="shared" si="25" ref="F132:H135">F133</f>
        <v>393.5</v>
      </c>
      <c r="G132" s="48">
        <f t="shared" si="25"/>
        <v>393.5</v>
      </c>
      <c r="H132" s="48">
        <f t="shared" si="25"/>
        <v>393.5</v>
      </c>
      <c r="I132" s="44"/>
    </row>
    <row r="133" spans="1:9" ht="38.25">
      <c r="A133" s="31" t="s">
        <v>110</v>
      </c>
      <c r="B133" s="17" t="s">
        <v>54</v>
      </c>
      <c r="C133" s="18" t="s">
        <v>203</v>
      </c>
      <c r="D133" s="4" t="s">
        <v>27</v>
      </c>
      <c r="E133" s="4"/>
      <c r="F133" s="48">
        <f t="shared" si="25"/>
        <v>393.5</v>
      </c>
      <c r="G133" s="48">
        <f t="shared" si="25"/>
        <v>393.5</v>
      </c>
      <c r="H133" s="48">
        <f t="shared" si="25"/>
        <v>393.5</v>
      </c>
      <c r="I133" s="44"/>
    </row>
    <row r="134" spans="1:9" ht="12.75">
      <c r="A134" s="31" t="s">
        <v>111</v>
      </c>
      <c r="B134" s="17" t="s">
        <v>31</v>
      </c>
      <c r="C134" s="18" t="s">
        <v>203</v>
      </c>
      <c r="D134" s="4" t="s">
        <v>5</v>
      </c>
      <c r="E134" s="4"/>
      <c r="F134" s="48">
        <f t="shared" si="25"/>
        <v>393.5</v>
      </c>
      <c r="G134" s="48">
        <f t="shared" si="25"/>
        <v>393.5</v>
      </c>
      <c r="H134" s="48">
        <f t="shared" si="25"/>
        <v>393.5</v>
      </c>
      <c r="I134" s="44"/>
    </row>
    <row r="135" spans="1:9" ht="12.75">
      <c r="A135" s="31" t="s">
        <v>112</v>
      </c>
      <c r="B135" s="17" t="s">
        <v>6</v>
      </c>
      <c r="C135" s="18" t="s">
        <v>203</v>
      </c>
      <c r="D135" s="4" t="s">
        <v>5</v>
      </c>
      <c r="E135" s="4" t="s">
        <v>22</v>
      </c>
      <c r="F135" s="48">
        <f t="shared" si="25"/>
        <v>393.5</v>
      </c>
      <c r="G135" s="48">
        <f t="shared" si="25"/>
        <v>393.5</v>
      </c>
      <c r="H135" s="48">
        <f t="shared" si="25"/>
        <v>393.5</v>
      </c>
      <c r="I135" s="44"/>
    </row>
    <row r="136" spans="1:9" ht="29.25" customHeight="1">
      <c r="A136" s="31" t="s">
        <v>113</v>
      </c>
      <c r="B136" s="17" t="s">
        <v>53</v>
      </c>
      <c r="C136" s="18" t="s">
        <v>203</v>
      </c>
      <c r="D136" s="4" t="s">
        <v>5</v>
      </c>
      <c r="E136" s="4" t="s">
        <v>3</v>
      </c>
      <c r="F136" s="48">
        <v>393.5</v>
      </c>
      <c r="G136" s="48">
        <v>393.5</v>
      </c>
      <c r="H136" s="48">
        <v>393.5</v>
      </c>
      <c r="I136" s="44"/>
    </row>
    <row r="137" spans="1:8" ht="51">
      <c r="A137" s="31" t="s">
        <v>114</v>
      </c>
      <c r="B137" s="9" t="s">
        <v>323</v>
      </c>
      <c r="C137" s="18" t="s">
        <v>167</v>
      </c>
      <c r="D137" s="4"/>
      <c r="E137" s="4"/>
      <c r="F137" s="48">
        <f>F141+F143</f>
        <v>117</v>
      </c>
      <c r="G137" s="48">
        <f>G141+G143</f>
        <v>122.10000000000001</v>
      </c>
      <c r="H137" s="48">
        <f>H141+H143</f>
        <v>0</v>
      </c>
    </row>
    <row r="138" spans="1:8" ht="38.25">
      <c r="A138" s="31" t="s">
        <v>115</v>
      </c>
      <c r="B138" s="17" t="s">
        <v>54</v>
      </c>
      <c r="C138" s="18" t="s">
        <v>167</v>
      </c>
      <c r="D138" s="4" t="s">
        <v>27</v>
      </c>
      <c r="E138" s="4"/>
      <c r="F138" s="48">
        <f>F139</f>
        <v>111.4</v>
      </c>
      <c r="G138" s="48">
        <f aca="true" t="shared" si="26" ref="G138:H140">G139</f>
        <v>111.4</v>
      </c>
      <c r="H138" s="48">
        <f t="shared" si="26"/>
        <v>0</v>
      </c>
    </row>
    <row r="139" spans="1:8" ht="12.75">
      <c r="A139" s="31" t="s">
        <v>116</v>
      </c>
      <c r="B139" s="17" t="s">
        <v>31</v>
      </c>
      <c r="C139" s="18" t="s">
        <v>167</v>
      </c>
      <c r="D139" s="4" t="s">
        <v>5</v>
      </c>
      <c r="E139" s="4"/>
      <c r="F139" s="48">
        <f>F140</f>
        <v>111.4</v>
      </c>
      <c r="G139" s="48">
        <f t="shared" si="26"/>
        <v>111.4</v>
      </c>
      <c r="H139" s="48">
        <f t="shared" si="26"/>
        <v>0</v>
      </c>
    </row>
    <row r="140" spans="1:8" ht="12.75">
      <c r="A140" s="31" t="s">
        <v>117</v>
      </c>
      <c r="B140" s="17" t="s">
        <v>42</v>
      </c>
      <c r="C140" s="18" t="s">
        <v>167</v>
      </c>
      <c r="D140" s="4" t="s">
        <v>5</v>
      </c>
      <c r="E140" s="4" t="s">
        <v>40</v>
      </c>
      <c r="F140" s="48">
        <f>F141</f>
        <v>111.4</v>
      </c>
      <c r="G140" s="48">
        <f t="shared" si="26"/>
        <v>111.4</v>
      </c>
      <c r="H140" s="48">
        <f t="shared" si="26"/>
        <v>0</v>
      </c>
    </row>
    <row r="141" spans="1:9" ht="12.75">
      <c r="A141" s="31" t="s">
        <v>118</v>
      </c>
      <c r="B141" s="17" t="s">
        <v>43</v>
      </c>
      <c r="C141" s="18" t="s">
        <v>167</v>
      </c>
      <c r="D141" s="4" t="s">
        <v>5</v>
      </c>
      <c r="E141" s="4" t="s">
        <v>41</v>
      </c>
      <c r="F141" s="48">
        <v>111.4</v>
      </c>
      <c r="G141" s="48">
        <v>111.4</v>
      </c>
      <c r="H141" s="48">
        <v>0</v>
      </c>
      <c r="I141" s="44"/>
    </row>
    <row r="142" spans="1:8" ht="12.75">
      <c r="A142" s="31" t="s">
        <v>119</v>
      </c>
      <c r="B142" s="17" t="s">
        <v>42</v>
      </c>
      <c r="C142" s="18" t="s">
        <v>167</v>
      </c>
      <c r="D142" s="4" t="s">
        <v>29</v>
      </c>
      <c r="E142" s="4" t="s">
        <v>40</v>
      </c>
      <c r="F142" s="48">
        <f>F143</f>
        <v>5.6</v>
      </c>
      <c r="G142" s="48">
        <f>G143</f>
        <v>10.7</v>
      </c>
      <c r="H142" s="48">
        <f>H143</f>
        <v>0</v>
      </c>
    </row>
    <row r="143" spans="1:8" ht="12.75">
      <c r="A143" s="31" t="s">
        <v>120</v>
      </c>
      <c r="B143" s="17" t="s">
        <v>43</v>
      </c>
      <c r="C143" s="18" t="s">
        <v>167</v>
      </c>
      <c r="D143" s="4" t="s">
        <v>29</v>
      </c>
      <c r="E143" s="4" t="s">
        <v>41</v>
      </c>
      <c r="F143" s="48">
        <v>5.6</v>
      </c>
      <c r="G143" s="48">
        <v>10.7</v>
      </c>
      <c r="H143" s="48">
        <v>0</v>
      </c>
    </row>
    <row r="144" spans="1:8" ht="38.25">
      <c r="A144" s="31" t="s">
        <v>121</v>
      </c>
      <c r="B144" s="9" t="s">
        <v>322</v>
      </c>
      <c r="C144" s="18" t="s">
        <v>168</v>
      </c>
      <c r="D144" s="4"/>
      <c r="E144" s="4"/>
      <c r="F144" s="48">
        <f>F145</f>
        <v>4.9</v>
      </c>
      <c r="G144" s="48">
        <f aca="true" t="shared" si="27" ref="G144:H147">G145</f>
        <v>4.9</v>
      </c>
      <c r="H144" s="48">
        <f t="shared" si="27"/>
        <v>4.9</v>
      </c>
    </row>
    <row r="145" spans="1:8" ht="17.25" customHeight="1">
      <c r="A145" s="31" t="s">
        <v>122</v>
      </c>
      <c r="B145" s="7" t="s">
        <v>180</v>
      </c>
      <c r="C145" s="18" t="s">
        <v>168</v>
      </c>
      <c r="D145" s="4" t="s">
        <v>12</v>
      </c>
      <c r="E145" s="4"/>
      <c r="F145" s="48">
        <f>F146</f>
        <v>4.9</v>
      </c>
      <c r="G145" s="48">
        <f t="shared" si="27"/>
        <v>4.9</v>
      </c>
      <c r="H145" s="48">
        <f t="shared" si="27"/>
        <v>4.9</v>
      </c>
    </row>
    <row r="146" spans="1:8" ht="25.5">
      <c r="A146" s="31" t="s">
        <v>148</v>
      </c>
      <c r="B146" s="7" t="s">
        <v>7</v>
      </c>
      <c r="C146" s="18" t="s">
        <v>168</v>
      </c>
      <c r="D146" s="4" t="s">
        <v>29</v>
      </c>
      <c r="E146" s="4"/>
      <c r="F146" s="48">
        <f>F147</f>
        <v>4.9</v>
      </c>
      <c r="G146" s="48">
        <f t="shared" si="27"/>
        <v>4.9</v>
      </c>
      <c r="H146" s="48">
        <f t="shared" si="27"/>
        <v>4.9</v>
      </c>
    </row>
    <row r="147" spans="1:9" s="5" customFormat="1" ht="12.75">
      <c r="A147" s="31" t="s">
        <v>149</v>
      </c>
      <c r="B147" s="17" t="s">
        <v>6</v>
      </c>
      <c r="C147" s="18" t="s">
        <v>168</v>
      </c>
      <c r="D147" s="4" t="s">
        <v>29</v>
      </c>
      <c r="E147" s="4" t="s">
        <v>22</v>
      </c>
      <c r="F147" s="48">
        <f>F148</f>
        <v>4.9</v>
      </c>
      <c r="G147" s="48">
        <f t="shared" si="27"/>
        <v>4.9</v>
      </c>
      <c r="H147" s="48">
        <f t="shared" si="27"/>
        <v>4.9</v>
      </c>
      <c r="I147" s="45"/>
    </row>
    <row r="148" spans="1:9" s="5" customFormat="1" ht="12.75">
      <c r="A148" s="31" t="s">
        <v>150</v>
      </c>
      <c r="B148" s="17" t="s">
        <v>11</v>
      </c>
      <c r="C148" s="18" t="s">
        <v>168</v>
      </c>
      <c r="D148" s="4" t="s">
        <v>29</v>
      </c>
      <c r="E148" s="4" t="s">
        <v>4</v>
      </c>
      <c r="F148" s="48">
        <v>4.9</v>
      </c>
      <c r="G148" s="48">
        <v>4.9</v>
      </c>
      <c r="H148" s="48">
        <v>4.9</v>
      </c>
      <c r="I148" s="45"/>
    </row>
    <row r="149" spans="1:9" s="6" customFormat="1" ht="19.5" customHeight="1">
      <c r="A149" s="31" t="s">
        <v>151</v>
      </c>
      <c r="B149" s="29" t="s">
        <v>63</v>
      </c>
      <c r="C149" s="19" t="s">
        <v>169</v>
      </c>
      <c r="D149" s="8"/>
      <c r="E149" s="8"/>
      <c r="F149" s="50">
        <f>F150</f>
        <v>1329.6</v>
      </c>
      <c r="G149" s="50">
        <f>G150</f>
        <v>1329.6</v>
      </c>
      <c r="H149" s="50">
        <f>H150</f>
        <v>1329.6</v>
      </c>
      <c r="I149" s="45"/>
    </row>
    <row r="150" spans="1:9" s="6" customFormat="1" ht="25.5">
      <c r="A150" s="31" t="s">
        <v>152</v>
      </c>
      <c r="B150" s="29" t="s">
        <v>198</v>
      </c>
      <c r="C150" s="19" t="s">
        <v>170</v>
      </c>
      <c r="D150" s="8"/>
      <c r="E150" s="8"/>
      <c r="F150" s="50">
        <f>F151+F156+F161+F166+F171+F176</f>
        <v>1329.6</v>
      </c>
      <c r="G150" s="50">
        <f>G151+G156+G161+G166+G171+G176</f>
        <v>1329.6</v>
      </c>
      <c r="H150" s="50">
        <f>H151+H156+H161+H166+H171+H176</f>
        <v>1329.6</v>
      </c>
      <c r="I150" s="45"/>
    </row>
    <row r="151" spans="1:9" s="6" customFormat="1" ht="38.25">
      <c r="A151" s="31" t="s">
        <v>123</v>
      </c>
      <c r="B151" s="30" t="s">
        <v>187</v>
      </c>
      <c r="C151" s="18" t="s">
        <v>253</v>
      </c>
      <c r="D151" s="4"/>
      <c r="E151" s="4"/>
      <c r="F151" s="48">
        <f>F152</f>
        <v>567.6</v>
      </c>
      <c r="G151" s="48">
        <f aca="true" t="shared" si="28" ref="G151:H154">G152</f>
        <v>567.6</v>
      </c>
      <c r="H151" s="48">
        <f t="shared" si="28"/>
        <v>567.6</v>
      </c>
      <c r="I151" s="45"/>
    </row>
    <row r="152" spans="1:9" s="6" customFormat="1" ht="12.75">
      <c r="A152" s="31" t="s">
        <v>124</v>
      </c>
      <c r="B152" s="30" t="s">
        <v>65</v>
      </c>
      <c r="C152" s="18" t="s">
        <v>253</v>
      </c>
      <c r="D152" s="4" t="s">
        <v>13</v>
      </c>
      <c r="E152" s="4"/>
      <c r="F152" s="48">
        <f>F153</f>
        <v>567.6</v>
      </c>
      <c r="G152" s="48">
        <f t="shared" si="28"/>
        <v>567.6</v>
      </c>
      <c r="H152" s="48">
        <f t="shared" si="28"/>
        <v>567.6</v>
      </c>
      <c r="I152" s="45"/>
    </row>
    <row r="153" spans="1:9" s="6" customFormat="1" ht="12.75">
      <c r="A153" s="31" t="s">
        <v>125</v>
      </c>
      <c r="B153" s="30" t="s">
        <v>66</v>
      </c>
      <c r="C153" s="18" t="s">
        <v>253</v>
      </c>
      <c r="D153" s="4" t="s">
        <v>64</v>
      </c>
      <c r="E153" s="4"/>
      <c r="F153" s="48">
        <f>F154</f>
        <v>567.6</v>
      </c>
      <c r="G153" s="48">
        <f t="shared" si="28"/>
        <v>567.6</v>
      </c>
      <c r="H153" s="48">
        <f t="shared" si="28"/>
        <v>567.6</v>
      </c>
      <c r="I153" s="45"/>
    </row>
    <row r="154" spans="1:9" s="6" customFormat="1" ht="12.75">
      <c r="A154" s="31" t="s">
        <v>126</v>
      </c>
      <c r="B154" s="30" t="s">
        <v>6</v>
      </c>
      <c r="C154" s="18" t="s">
        <v>253</v>
      </c>
      <c r="D154" s="4" t="s">
        <v>64</v>
      </c>
      <c r="E154" s="4" t="s">
        <v>22</v>
      </c>
      <c r="F154" s="48">
        <f>F155</f>
        <v>567.6</v>
      </c>
      <c r="G154" s="48">
        <f t="shared" si="28"/>
        <v>567.6</v>
      </c>
      <c r="H154" s="48">
        <f t="shared" si="28"/>
        <v>567.6</v>
      </c>
      <c r="I154" s="45"/>
    </row>
    <row r="155" spans="1:9" s="6" customFormat="1" ht="12.75">
      <c r="A155" s="31" t="s">
        <v>127</v>
      </c>
      <c r="B155" s="17" t="s">
        <v>11</v>
      </c>
      <c r="C155" s="18" t="s">
        <v>253</v>
      </c>
      <c r="D155" s="4" t="s">
        <v>64</v>
      </c>
      <c r="E155" s="4" t="s">
        <v>4</v>
      </c>
      <c r="F155" s="52">
        <v>567.6</v>
      </c>
      <c r="G155" s="52">
        <v>567.6</v>
      </c>
      <c r="H155" s="52">
        <v>567.6</v>
      </c>
      <c r="I155" s="45"/>
    </row>
    <row r="156" spans="1:9" s="6" customFormat="1" ht="25.5">
      <c r="A156" s="31" t="s">
        <v>128</v>
      </c>
      <c r="B156" s="30" t="s">
        <v>188</v>
      </c>
      <c r="C156" s="18" t="s">
        <v>254</v>
      </c>
      <c r="D156" s="4"/>
      <c r="E156" s="4"/>
      <c r="F156" s="48">
        <f aca="true" t="shared" si="29" ref="F156:H159">F157</f>
        <v>33.5</v>
      </c>
      <c r="G156" s="48">
        <f t="shared" si="29"/>
        <v>33.5</v>
      </c>
      <c r="H156" s="48">
        <f t="shared" si="29"/>
        <v>33.5</v>
      </c>
      <c r="I156" s="45"/>
    </row>
    <row r="157" spans="1:9" s="6" customFormat="1" ht="12.75">
      <c r="A157" s="31" t="s">
        <v>129</v>
      </c>
      <c r="B157" s="30" t="s">
        <v>65</v>
      </c>
      <c r="C157" s="18" t="s">
        <v>254</v>
      </c>
      <c r="D157" s="4" t="s">
        <v>13</v>
      </c>
      <c r="E157" s="4"/>
      <c r="F157" s="48">
        <f t="shared" si="29"/>
        <v>33.5</v>
      </c>
      <c r="G157" s="48">
        <f t="shared" si="29"/>
        <v>33.5</v>
      </c>
      <c r="H157" s="48">
        <f t="shared" si="29"/>
        <v>33.5</v>
      </c>
      <c r="I157" s="45"/>
    </row>
    <row r="158" spans="1:9" s="6" customFormat="1" ht="12.75">
      <c r="A158" s="31" t="s">
        <v>130</v>
      </c>
      <c r="B158" s="30" t="s">
        <v>66</v>
      </c>
      <c r="C158" s="18" t="s">
        <v>254</v>
      </c>
      <c r="D158" s="4" t="s">
        <v>64</v>
      </c>
      <c r="E158" s="4"/>
      <c r="F158" s="48">
        <f t="shared" si="29"/>
        <v>33.5</v>
      </c>
      <c r="G158" s="48">
        <f t="shared" si="29"/>
        <v>33.5</v>
      </c>
      <c r="H158" s="48">
        <f t="shared" si="29"/>
        <v>33.5</v>
      </c>
      <c r="I158" s="45"/>
    </row>
    <row r="159" spans="1:9" s="6" customFormat="1" ht="12.75">
      <c r="A159" s="31" t="s">
        <v>131</v>
      </c>
      <c r="B159" s="17" t="s">
        <v>6</v>
      </c>
      <c r="C159" s="18" t="s">
        <v>254</v>
      </c>
      <c r="D159" s="4" t="s">
        <v>64</v>
      </c>
      <c r="E159" s="4" t="s">
        <v>22</v>
      </c>
      <c r="F159" s="48">
        <f t="shared" si="29"/>
        <v>33.5</v>
      </c>
      <c r="G159" s="48">
        <f t="shared" si="29"/>
        <v>33.5</v>
      </c>
      <c r="H159" s="48">
        <f t="shared" si="29"/>
        <v>33.5</v>
      </c>
      <c r="I159" s="45"/>
    </row>
    <row r="160" spans="1:9" s="6" customFormat="1" ht="38.25">
      <c r="A160" s="31" t="s">
        <v>132</v>
      </c>
      <c r="B160" s="17" t="s">
        <v>53</v>
      </c>
      <c r="C160" s="18" t="s">
        <v>254</v>
      </c>
      <c r="D160" s="4" t="s">
        <v>64</v>
      </c>
      <c r="E160" s="4" t="s">
        <v>3</v>
      </c>
      <c r="F160" s="52">
        <v>33.5</v>
      </c>
      <c r="G160" s="52">
        <v>33.5</v>
      </c>
      <c r="H160" s="52">
        <v>33.5</v>
      </c>
      <c r="I160" s="45"/>
    </row>
    <row r="161" spans="1:9" s="6" customFormat="1" ht="28.5" customHeight="1">
      <c r="A161" s="31" t="s">
        <v>133</v>
      </c>
      <c r="B161" s="30" t="s">
        <v>189</v>
      </c>
      <c r="C161" s="18" t="s">
        <v>255</v>
      </c>
      <c r="D161" s="4"/>
      <c r="E161" s="4"/>
      <c r="F161" s="52">
        <f>F162</f>
        <v>31.2</v>
      </c>
      <c r="G161" s="52">
        <f aca="true" t="shared" si="30" ref="G161:H164">G162</f>
        <v>31.2</v>
      </c>
      <c r="H161" s="52">
        <f t="shared" si="30"/>
        <v>31.2</v>
      </c>
      <c r="I161" s="45"/>
    </row>
    <row r="162" spans="1:9" s="6" customFormat="1" ht="12.75">
      <c r="A162" s="31" t="s">
        <v>134</v>
      </c>
      <c r="B162" s="30" t="s">
        <v>65</v>
      </c>
      <c r="C162" s="18" t="s">
        <v>255</v>
      </c>
      <c r="D162" s="4" t="s">
        <v>13</v>
      </c>
      <c r="E162" s="4"/>
      <c r="F162" s="52">
        <f>F163</f>
        <v>31.2</v>
      </c>
      <c r="G162" s="52">
        <f t="shared" si="30"/>
        <v>31.2</v>
      </c>
      <c r="H162" s="52">
        <f t="shared" si="30"/>
        <v>31.2</v>
      </c>
      <c r="I162" s="45"/>
    </row>
    <row r="163" spans="1:9" s="6" customFormat="1" ht="12.75">
      <c r="A163" s="31" t="s">
        <v>287</v>
      </c>
      <c r="B163" s="30" t="s">
        <v>66</v>
      </c>
      <c r="C163" s="18" t="s">
        <v>255</v>
      </c>
      <c r="D163" s="4" t="s">
        <v>64</v>
      </c>
      <c r="E163" s="4"/>
      <c r="F163" s="52">
        <f>F164</f>
        <v>31.2</v>
      </c>
      <c r="G163" s="52">
        <f t="shared" si="30"/>
        <v>31.2</v>
      </c>
      <c r="H163" s="52">
        <f t="shared" si="30"/>
        <v>31.2</v>
      </c>
      <c r="I163" s="45"/>
    </row>
    <row r="164" spans="1:9" s="6" customFormat="1" ht="12.75">
      <c r="A164" s="31" t="s">
        <v>288</v>
      </c>
      <c r="B164" s="17" t="s">
        <v>6</v>
      </c>
      <c r="C164" s="18" t="s">
        <v>255</v>
      </c>
      <c r="D164" s="4" t="s">
        <v>64</v>
      </c>
      <c r="E164" s="4" t="s">
        <v>22</v>
      </c>
      <c r="F164" s="52">
        <f>F165</f>
        <v>31.2</v>
      </c>
      <c r="G164" s="52">
        <f t="shared" si="30"/>
        <v>31.2</v>
      </c>
      <c r="H164" s="52">
        <f t="shared" si="30"/>
        <v>31.2</v>
      </c>
      <c r="I164" s="45"/>
    </row>
    <row r="165" spans="1:9" s="6" customFormat="1" ht="38.25">
      <c r="A165" s="31" t="s">
        <v>289</v>
      </c>
      <c r="B165" s="17" t="s">
        <v>174</v>
      </c>
      <c r="C165" s="18" t="s">
        <v>255</v>
      </c>
      <c r="D165" s="4" t="s">
        <v>64</v>
      </c>
      <c r="E165" s="4" t="s">
        <v>3</v>
      </c>
      <c r="F165" s="52">
        <v>31.2</v>
      </c>
      <c r="G165" s="52">
        <v>31.2</v>
      </c>
      <c r="H165" s="52">
        <v>31.2</v>
      </c>
      <c r="I165" s="45"/>
    </row>
    <row r="166" spans="1:9" s="6" customFormat="1" ht="38.25">
      <c r="A166" s="31" t="s">
        <v>290</v>
      </c>
      <c r="B166" s="30" t="s">
        <v>190</v>
      </c>
      <c r="C166" s="18" t="s">
        <v>256</v>
      </c>
      <c r="D166" s="4"/>
      <c r="E166" s="4"/>
      <c r="F166" s="48">
        <f>F167</f>
        <v>24.5</v>
      </c>
      <c r="G166" s="48">
        <f aca="true" t="shared" si="31" ref="G166:H169">G167</f>
        <v>24.5</v>
      </c>
      <c r="H166" s="48">
        <f t="shared" si="31"/>
        <v>24.5</v>
      </c>
      <c r="I166" s="45"/>
    </row>
    <row r="167" spans="1:9" s="6" customFormat="1" ht="12.75">
      <c r="A167" s="31" t="s">
        <v>291</v>
      </c>
      <c r="B167" s="30" t="s">
        <v>65</v>
      </c>
      <c r="C167" s="18" t="s">
        <v>256</v>
      </c>
      <c r="D167" s="4" t="s">
        <v>13</v>
      </c>
      <c r="E167" s="4"/>
      <c r="F167" s="48">
        <f>F168</f>
        <v>24.5</v>
      </c>
      <c r="G167" s="48">
        <f t="shared" si="31"/>
        <v>24.5</v>
      </c>
      <c r="H167" s="48">
        <f t="shared" si="31"/>
        <v>24.5</v>
      </c>
      <c r="I167" s="45"/>
    </row>
    <row r="168" spans="1:9" s="6" customFormat="1" ht="12.75">
      <c r="A168" s="31" t="s">
        <v>292</v>
      </c>
      <c r="B168" s="30" t="s">
        <v>66</v>
      </c>
      <c r="C168" s="18" t="s">
        <v>256</v>
      </c>
      <c r="D168" s="4" t="s">
        <v>64</v>
      </c>
      <c r="E168" s="4"/>
      <c r="F168" s="48">
        <f>F169</f>
        <v>24.5</v>
      </c>
      <c r="G168" s="48">
        <f t="shared" si="31"/>
        <v>24.5</v>
      </c>
      <c r="H168" s="48">
        <f t="shared" si="31"/>
        <v>24.5</v>
      </c>
      <c r="I168" s="45"/>
    </row>
    <row r="169" spans="1:9" s="6" customFormat="1" ht="12.75">
      <c r="A169" s="31" t="s">
        <v>293</v>
      </c>
      <c r="B169" s="17" t="s">
        <v>6</v>
      </c>
      <c r="C169" s="18" t="s">
        <v>256</v>
      </c>
      <c r="D169" s="4" t="s">
        <v>64</v>
      </c>
      <c r="E169" s="4" t="s">
        <v>22</v>
      </c>
      <c r="F169" s="48">
        <f>F170</f>
        <v>24.5</v>
      </c>
      <c r="G169" s="48">
        <f t="shared" si="31"/>
        <v>24.5</v>
      </c>
      <c r="H169" s="48">
        <f t="shared" si="31"/>
        <v>24.5</v>
      </c>
      <c r="I169" s="45"/>
    </row>
    <row r="170" spans="1:9" s="6" customFormat="1" ht="38.25">
      <c r="A170" s="31" t="s">
        <v>294</v>
      </c>
      <c r="B170" s="17" t="s">
        <v>174</v>
      </c>
      <c r="C170" s="18" t="s">
        <v>256</v>
      </c>
      <c r="D170" s="4" t="s">
        <v>64</v>
      </c>
      <c r="E170" s="4" t="s">
        <v>3</v>
      </c>
      <c r="F170" s="52">
        <v>24.5</v>
      </c>
      <c r="G170" s="52">
        <v>24.5</v>
      </c>
      <c r="H170" s="52">
        <v>24.5</v>
      </c>
      <c r="I170" s="45"/>
    </row>
    <row r="171" spans="1:8" ht="38.25">
      <c r="A171" s="31" t="s">
        <v>295</v>
      </c>
      <c r="B171" s="30" t="s">
        <v>191</v>
      </c>
      <c r="C171" s="31" t="s">
        <v>257</v>
      </c>
      <c r="D171" s="4"/>
      <c r="E171" s="4"/>
      <c r="F171" s="52">
        <f aca="true" t="shared" si="32" ref="F171:H172">F172</f>
        <v>88.5</v>
      </c>
      <c r="G171" s="52">
        <f t="shared" si="32"/>
        <v>88.5</v>
      </c>
      <c r="H171" s="52">
        <f t="shared" si="32"/>
        <v>88.5</v>
      </c>
    </row>
    <row r="172" spans="1:8" ht="12.75">
      <c r="A172" s="31" t="s">
        <v>296</v>
      </c>
      <c r="B172" s="30" t="s">
        <v>65</v>
      </c>
      <c r="C172" s="31" t="s">
        <v>257</v>
      </c>
      <c r="D172" s="4" t="s">
        <v>13</v>
      </c>
      <c r="E172" s="4"/>
      <c r="F172" s="52">
        <f t="shared" si="32"/>
        <v>88.5</v>
      </c>
      <c r="G172" s="52">
        <f t="shared" si="32"/>
        <v>88.5</v>
      </c>
      <c r="H172" s="52">
        <f t="shared" si="32"/>
        <v>88.5</v>
      </c>
    </row>
    <row r="173" spans="1:8" ht="12.75">
      <c r="A173" s="31" t="s">
        <v>297</v>
      </c>
      <c r="B173" s="30" t="s">
        <v>66</v>
      </c>
      <c r="C173" s="31" t="s">
        <v>257</v>
      </c>
      <c r="D173" s="31" t="s">
        <v>64</v>
      </c>
      <c r="E173" s="31"/>
      <c r="F173" s="48">
        <f aca="true" t="shared" si="33" ref="F173:H174">F174</f>
        <v>88.5</v>
      </c>
      <c r="G173" s="48">
        <f t="shared" si="33"/>
        <v>88.5</v>
      </c>
      <c r="H173" s="48">
        <f t="shared" si="33"/>
        <v>88.5</v>
      </c>
    </row>
    <row r="174" spans="1:8" ht="12.75">
      <c r="A174" s="31" t="s">
        <v>298</v>
      </c>
      <c r="B174" s="30" t="s">
        <v>6</v>
      </c>
      <c r="C174" s="31" t="s">
        <v>257</v>
      </c>
      <c r="D174" s="31" t="s">
        <v>64</v>
      </c>
      <c r="E174" s="31" t="s">
        <v>22</v>
      </c>
      <c r="F174" s="48">
        <f t="shared" si="33"/>
        <v>88.5</v>
      </c>
      <c r="G174" s="48">
        <f t="shared" si="33"/>
        <v>88.5</v>
      </c>
      <c r="H174" s="48">
        <f t="shared" si="33"/>
        <v>88.5</v>
      </c>
    </row>
    <row r="175" spans="1:8" ht="25.5">
      <c r="A175" s="31" t="s">
        <v>299</v>
      </c>
      <c r="B175" s="30" t="s">
        <v>142</v>
      </c>
      <c r="C175" s="31" t="s">
        <v>257</v>
      </c>
      <c r="D175" s="31" t="s">
        <v>64</v>
      </c>
      <c r="E175" s="31" t="s">
        <v>141</v>
      </c>
      <c r="F175" s="48">
        <v>88.5</v>
      </c>
      <c r="G175" s="48">
        <v>88.5</v>
      </c>
      <c r="H175" s="48">
        <v>88.5</v>
      </c>
    </row>
    <row r="176" spans="1:8" ht="25.5">
      <c r="A176" s="31" t="s">
        <v>300</v>
      </c>
      <c r="B176" s="30" t="s">
        <v>192</v>
      </c>
      <c r="C176" s="31" t="s">
        <v>258</v>
      </c>
      <c r="D176" s="31"/>
      <c r="E176" s="31"/>
      <c r="F176" s="48">
        <f aca="true" t="shared" si="34" ref="F176:H179">F177</f>
        <v>584.3</v>
      </c>
      <c r="G176" s="48">
        <f t="shared" si="34"/>
        <v>584.3</v>
      </c>
      <c r="H176" s="48">
        <f t="shared" si="34"/>
        <v>584.3</v>
      </c>
    </row>
    <row r="177" spans="1:8" ht="12.75">
      <c r="A177" s="31" t="s">
        <v>301</v>
      </c>
      <c r="B177" s="30" t="s">
        <v>65</v>
      </c>
      <c r="C177" s="31" t="s">
        <v>258</v>
      </c>
      <c r="D177" s="31" t="s">
        <v>13</v>
      </c>
      <c r="E177" s="31"/>
      <c r="F177" s="48">
        <f t="shared" si="34"/>
        <v>584.3</v>
      </c>
      <c r="G177" s="48">
        <f t="shared" si="34"/>
        <v>584.3</v>
      </c>
      <c r="H177" s="48">
        <f t="shared" si="34"/>
        <v>584.3</v>
      </c>
    </row>
    <row r="178" spans="1:8" ht="12.75">
      <c r="A178" s="31" t="s">
        <v>302</v>
      </c>
      <c r="B178" s="30" t="s">
        <v>66</v>
      </c>
      <c r="C178" s="31" t="s">
        <v>258</v>
      </c>
      <c r="D178" s="31" t="s">
        <v>64</v>
      </c>
      <c r="E178" s="31"/>
      <c r="F178" s="48">
        <f t="shared" si="34"/>
        <v>584.3</v>
      </c>
      <c r="G178" s="48">
        <f t="shared" si="34"/>
        <v>584.3</v>
      </c>
      <c r="H178" s="48">
        <f t="shared" si="34"/>
        <v>584.3</v>
      </c>
    </row>
    <row r="179" spans="1:8" ht="16.5" customHeight="1">
      <c r="A179" s="31" t="s">
        <v>303</v>
      </c>
      <c r="B179" s="30" t="s">
        <v>195</v>
      </c>
      <c r="C179" s="31" t="s">
        <v>258</v>
      </c>
      <c r="D179" s="31" t="s">
        <v>64</v>
      </c>
      <c r="E179" s="31" t="s">
        <v>193</v>
      </c>
      <c r="F179" s="48">
        <f t="shared" si="34"/>
        <v>584.3</v>
      </c>
      <c r="G179" s="48">
        <f t="shared" si="34"/>
        <v>584.3</v>
      </c>
      <c r="H179" s="48">
        <f t="shared" si="34"/>
        <v>584.3</v>
      </c>
    </row>
    <row r="180" spans="1:8" ht="17.25" customHeight="1">
      <c r="A180" s="31" t="s">
        <v>304</v>
      </c>
      <c r="B180" s="30" t="s">
        <v>196</v>
      </c>
      <c r="C180" s="31" t="s">
        <v>258</v>
      </c>
      <c r="D180" s="31" t="s">
        <v>64</v>
      </c>
      <c r="E180" s="31" t="s">
        <v>194</v>
      </c>
      <c r="F180" s="48">
        <v>584.3</v>
      </c>
      <c r="G180" s="48">
        <v>584.3</v>
      </c>
      <c r="H180" s="48">
        <v>584.3</v>
      </c>
    </row>
    <row r="181" spans="1:9" s="5" customFormat="1" ht="13.5">
      <c r="A181" s="31" t="s">
        <v>305</v>
      </c>
      <c r="B181" s="37" t="s">
        <v>58</v>
      </c>
      <c r="C181" s="38"/>
      <c r="D181" s="38"/>
      <c r="E181" s="38"/>
      <c r="F181" s="39">
        <v>0</v>
      </c>
      <c r="G181" s="39">
        <v>295.1</v>
      </c>
      <c r="H181" s="39">
        <v>592.9</v>
      </c>
      <c r="I181" s="45"/>
    </row>
    <row r="182" spans="1:9" ht="12.75">
      <c r="A182" s="31" t="s">
        <v>306</v>
      </c>
      <c r="B182" s="34" t="s">
        <v>10</v>
      </c>
      <c r="C182" s="35"/>
      <c r="D182" s="8"/>
      <c r="E182" s="8"/>
      <c r="F182" s="36">
        <f>F9+F80+F102+F149+F181</f>
        <v>13328.4</v>
      </c>
      <c r="G182" s="36">
        <f>G9+G80+G102+G149+G181</f>
        <v>12792.800000000001</v>
      </c>
      <c r="H182" s="36">
        <f>H9+H80+H102+H149+H181</f>
        <v>12725.599999999999</v>
      </c>
      <c r="I182" s="58"/>
    </row>
    <row r="183" ht="49.5" customHeight="1">
      <c r="I183" s="59"/>
    </row>
  </sheetData>
  <sheetProtection/>
  <mergeCells count="3">
    <mergeCell ref="A4:H4"/>
    <mergeCell ref="E2:H2"/>
    <mergeCell ref="E1:H1"/>
  </mergeCells>
  <printOptions/>
  <pageMargins left="1.1811023622047245" right="0.5905511811023623" top="0.7874015748031497" bottom="0.7874015748031497" header="0" footer="0"/>
  <pageSetup fitToHeight="0" fitToWidth="1" horizontalDpi="600" verticalDpi="600" orientation="portrait" paperSize="9" scale="57" r:id="rId1"/>
  <ignoredErrors>
    <ignoredError sqref="C74 D54:D57 E56:E57 D48:H48 J48:IV4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ОАБП</dc:creator>
  <cp:keywords/>
  <dc:description/>
  <cp:lastModifiedBy>Пользователь Windows</cp:lastModifiedBy>
  <cp:lastPrinted>2022-11-15T08:41:59Z</cp:lastPrinted>
  <dcterms:created xsi:type="dcterms:W3CDTF">2007-10-11T12:08:51Z</dcterms:created>
  <dcterms:modified xsi:type="dcterms:W3CDTF">2022-11-15T08:42:05Z</dcterms:modified>
  <cp:category/>
  <cp:version/>
  <cp:contentType/>
  <cp:contentStatus/>
</cp:coreProperties>
</file>